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نهایی شده\"/>
    </mc:Choice>
  </mc:AlternateContent>
  <xr:revisionPtr revIDLastSave="0" documentId="13_ncr:1_{415E784C-FAC5-448F-94AF-D3841BB003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</workbook>
</file>

<file path=xl/calcChain.xml><?xml version="1.0" encoding="utf-8"?>
<calcChain xmlns="http://schemas.openxmlformats.org/spreadsheetml/2006/main">
  <c r="I13" i="8" l="1"/>
  <c r="E49" i="11"/>
  <c r="G49" i="11"/>
  <c r="I49" i="11"/>
  <c r="M49" i="11"/>
  <c r="Q49" i="11"/>
  <c r="S49" i="11"/>
  <c r="Q17" i="12"/>
  <c r="O17" i="12"/>
  <c r="M17" i="12"/>
  <c r="E9" i="14"/>
  <c r="C9" i="14"/>
  <c r="I17" i="12"/>
  <c r="I38" i="10"/>
  <c r="I40" i="9"/>
  <c r="K17" i="12"/>
  <c r="C11" i="15"/>
  <c r="E9" i="15" s="1"/>
  <c r="G11" i="15"/>
  <c r="D11" i="15"/>
  <c r="F11" i="15"/>
  <c r="K9" i="13"/>
  <c r="G9" i="13"/>
  <c r="E9" i="13"/>
  <c r="I9" i="13"/>
  <c r="C17" i="12"/>
  <c r="E17" i="12"/>
  <c r="G17" i="12"/>
  <c r="S13" i="8"/>
  <c r="M13" i="8"/>
  <c r="C49" i="11"/>
  <c r="O49" i="11"/>
  <c r="O38" i="10"/>
  <c r="M38" i="10"/>
  <c r="G38" i="10"/>
  <c r="E38" i="10"/>
  <c r="O40" i="9"/>
  <c r="M40" i="9"/>
  <c r="E40" i="9"/>
  <c r="G40" i="9"/>
  <c r="Q13" i="8"/>
  <c r="O13" i="8"/>
  <c r="K13" i="8"/>
  <c r="S9" i="7"/>
  <c r="Q9" i="7"/>
  <c r="O9" i="7"/>
  <c r="M9" i="7"/>
  <c r="K9" i="7"/>
  <c r="I9" i="7"/>
  <c r="S10" i="6"/>
  <c r="Q10" i="6"/>
  <c r="O10" i="6"/>
  <c r="M10" i="6"/>
  <c r="K10" i="6"/>
  <c r="AK17" i="3"/>
  <c r="Q17" i="3"/>
  <c r="S17" i="3"/>
  <c r="W17" i="3"/>
  <c r="AA17" i="3"/>
  <c r="AG17" i="3"/>
  <c r="AI17" i="3"/>
  <c r="Y35" i="1"/>
  <c r="W35" i="1"/>
  <c r="U35" i="1"/>
  <c r="O35" i="1"/>
  <c r="K35" i="1"/>
  <c r="G35" i="1"/>
  <c r="E35" i="1"/>
  <c r="E7" i="15" l="1"/>
  <c r="E8" i="15"/>
  <c r="E10" i="15"/>
  <c r="Q38" i="10"/>
  <c r="Q40" i="9"/>
  <c r="U49" i="11" l="1"/>
  <c r="E11" i="15"/>
  <c r="K49" i="11" l="1"/>
</calcChain>
</file>

<file path=xl/sharedStrings.xml><?xml version="1.0" encoding="utf-8"?>
<sst xmlns="http://schemas.openxmlformats.org/spreadsheetml/2006/main" count="572" uniqueCount="150">
  <si>
    <t>صندوق سرمایه‌گذاری مشترک مدرسه کسب و کار صوفی رازی</t>
  </si>
  <si>
    <t>صورت وضعیت پورتفوی</t>
  </si>
  <si>
    <t>برای ماه منتهی به 1400/03/31</t>
  </si>
  <si>
    <t>نام شرکت</t>
  </si>
  <si>
    <t>1400/02/31</t>
  </si>
  <si>
    <t>تغییرات طی دوره</t>
  </si>
  <si>
    <t>1400/03/31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</si>
  <si>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</si>
  <si>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</si>
  <si>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</si>
  <si>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</si>
  <si>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</si>
  <si>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</si>
  <si>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</si>
  <si>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</si>
  <si>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سینا</t>
  </si>
  <si>
    <t>پالایش نفت تبریز</t>
  </si>
  <si>
    <t>پتروشیمی تندگویان</t>
  </si>
  <si>
    <t>تامین سرمایه نوین</t>
  </si>
  <si>
    <t>توسعه‌معادن‌وفلزات‌</t>
  </si>
  <si>
    <t>حفاری شمال</t>
  </si>
  <si>
    <t>زغال سنگ پروده طبس</t>
  </si>
  <si>
    <t>سخت آژند</t>
  </si>
  <si>
    <t>سرمایه گذاری صدرتامین</t>
  </si>
  <si>
    <t>سرمایه‌ گذاری‌ پارس‌ توشه‌</t>
  </si>
  <si>
    <t>سرمایه‌گذاری‌ صنعت‌ نفت‌</t>
  </si>
  <si>
    <t>سهامی ذوب آهن  اصفهان</t>
  </si>
  <si>
    <t>شرکت بهمن لیزینگ</t>
  </si>
  <si>
    <t>فولاد  خوزستان</t>
  </si>
  <si>
    <t>فولاد امیرکبیرکاشان</t>
  </si>
  <si>
    <t>فولاد مبارکه اصفهان</t>
  </si>
  <si>
    <t>گسترش صنایع روی ایرانیان</t>
  </si>
  <si>
    <t>گسترش نفت و گاز پارسیان</t>
  </si>
  <si>
    <t>مبین انرژی خلیج فارس</t>
  </si>
  <si>
    <t>نفت‌ بهران‌</t>
  </si>
  <si>
    <t>کشتیرانی جمهوری اسلامی ایران</t>
  </si>
  <si>
    <t>گ.مدیریت ارزش سرمایه ص ب کشوری</t>
  </si>
  <si>
    <t>لیزینگ کارآفرین</t>
  </si>
  <si>
    <t>پالایش نفت بندرعباس</t>
  </si>
  <si>
    <t>صنعت غذایی کورش</t>
  </si>
  <si>
    <t>تولید و توسعه سرب روی ایرانیان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</si>
  <si>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</si>
  <si>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</si>
  <si>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</si>
  <si>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</si>
  <si>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</si>
  <si>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</si>
  <si>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</si>
  <si>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</si>
  <si>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</si>
  <si>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اسنادخزانه-م11بودجه98-001013</t>
  </si>
  <si>
    <t>بله</t>
  </si>
  <si>
    <t>1398/07/09</t>
  </si>
  <si>
    <t>1400/10/13</t>
  </si>
  <si>
    <t>اسنادخزانه-م12بودجه98-001111</t>
  </si>
  <si>
    <t>1398/09/13</t>
  </si>
  <si>
    <t>1400/11/11</t>
  </si>
  <si>
    <t>اسنادخزانه-م18بودجه97-000525</t>
  </si>
  <si>
    <t>1398/03/22</t>
  </si>
  <si>
    <t>1400/05/25</t>
  </si>
  <si>
    <t>اسنادخزانه-م3بودجه99-011110</t>
  </si>
  <si>
    <t>1399/06/22</t>
  </si>
  <si>
    <t>1401/11/10</t>
  </si>
  <si>
    <t>اسنادخزانه-م4بودجه98-000421</t>
  </si>
  <si>
    <t>1398/09/11</t>
  </si>
  <si>
    <t>1400/04/21</t>
  </si>
  <si>
    <t>اسنادخزانه-م5بودجه98-000422</t>
  </si>
  <si>
    <t>1398/07/22</t>
  </si>
  <si>
    <t>1400/04/22</t>
  </si>
  <si>
    <t>اسنادخزانه-م8بودجه98-000817</t>
  </si>
  <si>
    <t>1398/09/16</t>
  </si>
  <si>
    <t>1400/08/17</t>
  </si>
  <si>
    <t>اسنادخزانه-م9بودجه98-000923</t>
  </si>
  <si>
    <t>1398/07/23</t>
  </si>
  <si>
    <t>1400/09/23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</si>
  <si>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</si>
  <si>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</si>
  <si>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</si>
  <si>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</si>
  <si>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</si>
  <si>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</si>
  <si>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</si>
  <si>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</si>
  <si>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</si>
  <si>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مستقل مرکزی</t>
  </si>
  <si>
    <t>8874399573</t>
  </si>
  <si>
    <t>سپرده کوتاه مدت</t>
  </si>
  <si>
    <t>1398/12/04</t>
  </si>
  <si>
    <t>بانک پاسارگاد هفت تیر</t>
  </si>
  <si>
    <t>207-8100-15444444-1</t>
  </si>
  <si>
    <t>1399/06/24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</si>
  <si>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</si>
  <si>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</si>
  <si>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</si>
  <si>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</si>
  <si>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</si>
  <si>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</si>
  <si>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</si>
  <si>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</si>
  <si>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</si>
  <si>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</si>
  <si>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</si>
  <si>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</si>
  <si>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</si>
  <si>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</si>
  <si>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</si>
  <si>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</si>
  <si>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1400/03/04</t>
  </si>
  <si>
    <t>1400/03/11</t>
  </si>
  <si>
    <t>1400/03/25</t>
  </si>
  <si>
    <t>1400/03/05</t>
  </si>
  <si>
    <t>بهای فروش</t>
  </si>
  <si>
    <t>ارزش دفتری</t>
  </si>
  <si>
    <t>سود و زیان ناشی از تغییر قیمت</t>
  </si>
  <si>
    <t>سود و زیان ناشی از فروش</t>
  </si>
  <si>
    <t>سرمایه‌گذاری‌ سپه‌</t>
  </si>
  <si>
    <t>تراکتورسازی‌ایران‌</t>
  </si>
  <si>
    <t>پالایش نفت اصفهان</t>
  </si>
  <si>
    <t>بانک ملت</t>
  </si>
  <si>
    <t>پالایش نفت تهران</t>
  </si>
  <si>
    <t>سرمایه گذاری ملت</t>
  </si>
  <si>
    <t>فروشگاههای زنجیره ای افق کوروش</t>
  </si>
  <si>
    <t>سرمایه گذاری سیمان تامین</t>
  </si>
  <si>
    <t>ح . سرمایه گذاری صدرتامین</t>
  </si>
  <si>
    <t>مدیریت سرمایه گذاری کوثربهمن</t>
  </si>
  <si>
    <t>فرآوری معدنی اپال کانی پارس</t>
  </si>
  <si>
    <t>صنایع چوب خزر کاسپین</t>
  </si>
  <si>
    <t>ح . تامین سرمایه نوین</t>
  </si>
  <si>
    <t>سپیدار سیستم آسیا</t>
  </si>
  <si>
    <t>پتروشیمی بوعلی سینا</t>
  </si>
  <si>
    <t>اسنادخزانه-م4بودجه97-991022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</si>
  <si>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</si>
  <si>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</si>
  <si>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</si>
  <si>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</si>
  <si>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</si>
  <si>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</si>
  <si>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</si>
  <si>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</si>
  <si>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</si>
  <si>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</si>
  <si>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</si>
  <si>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</si>
  <si>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</si>
  <si>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</si>
  <si>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1400/03/01</t>
  </si>
  <si>
    <t>-</t>
  </si>
  <si>
    <t>سایر درآمدهای تنزیل سود سهام</t>
  </si>
  <si>
    <t xml:space="preserve">از ابتدای سال مالی </t>
  </si>
  <si>
    <t>تاپایان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</si>
</sst>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sz val="18"/>
      <name val="B Mitra"/>
      <charset val="178"/>
    </font>
    <font>
      <sz val="18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4" xfId="0" applyNumberFormat="1" applyFont="1" applyBorder="1"/>
    <xf numFmtId="37" fontId="2" fillId="0" borderId="0" xfId="0" applyNumberFormat="1" applyFont="1"/>
    <xf numFmtId="10" fontId="2" fillId="0" borderId="0" xfId="2" applyNumberFormat="1" applyFont="1" applyAlignment="1">
      <alignment horizontal="center"/>
    </xf>
    <xf numFmtId="10" fontId="2" fillId="0" borderId="4" xfId="2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164" fontId="2" fillId="0" borderId="0" xfId="1" applyNumberFormat="1" applyFont="1"/>
    <xf numFmtId="164" fontId="2" fillId="0" borderId="0" xfId="0" applyNumberFormat="1" applyFont="1"/>
    <xf numFmtId="0" fontId="5" fillId="0" borderId="0" xfId="0" applyFont="1"/>
    <xf numFmtId="3" fontId="5" fillId="0" borderId="0" xfId="0" applyNumberFormat="1" applyFont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37" fontId="2" fillId="0" borderId="4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3" fontId="5" fillId="0" borderId="4" xfId="0" applyNumberFormat="1" applyFont="1" applyBorder="1" applyAlignment="1">
      <alignment horizontal="center"/>
    </xf>
    <xf numFmtId="1" fontId="2" fillId="0" borderId="0" xfId="2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7" fontId="3" fillId="0" borderId="1" xfId="0" applyNumberFormat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0</xdr:rowOff>
        </xdr:from>
        <xdr:to>
          <xdr:col>10</xdr:col>
          <xdr:colOff>238125</xdr:colOff>
          <xdr:row>34</xdr:row>
          <xdr:rowOff>85725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DB149307-4061-4FA6-86E8-5F81BCA12D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F816A-E711-4604-8770-3679B8904BFB}">
  <dimension ref="A1"/>
  <sheetViews>
    <sheetView rightToLeft="1" tabSelected="1" view="pageBreakPreview" zoomScale="60" zoomScaleNormal="100" workbookViewId="0"/>
  </sheetViews>
  <sheetFormatPr defaultRowHeight="15" x14ac:dyDescent="0.2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19050</xdr:colOff>
                <xdr:row>0</xdr:row>
                <xdr:rowOff>0</xdr:rowOff>
              </from>
              <to>
                <xdr:col>10</xdr:col>
                <xdr:colOff>247650</xdr:colOff>
                <xdr:row>34</xdr:row>
                <xdr:rowOff>85725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50"/>
  <sheetViews>
    <sheetView rightToLeft="1" topLeftCell="A31" workbookViewId="0">
      <selection activeCell="M49" sqref="M49:Q49"/>
    </sheetView>
  </sheetViews>
  <sheetFormatPr defaultRowHeight="24" x14ac:dyDescent="0.55000000000000004"/>
  <cols>
    <col min="1" max="1" width="35.7109375" style="4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4.8554687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14.8554687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 x14ac:dyDescent="0.55000000000000004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24.75" x14ac:dyDescent="0.55000000000000004">
      <c r="A3" s="25" t="s">
        <v>91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21" ht="24.75" x14ac:dyDescent="0.55000000000000004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6" spans="1:21" ht="24.75" x14ac:dyDescent="0.55000000000000004">
      <c r="A6" s="29" t="s">
        <v>3</v>
      </c>
      <c r="C6" s="27" t="s">
        <v>93</v>
      </c>
      <c r="D6" s="27" t="s">
        <v>93</v>
      </c>
      <c r="E6" s="27" t="s">
        <v>93</v>
      </c>
      <c r="F6" s="27" t="s">
        <v>93</v>
      </c>
      <c r="G6" s="27" t="s">
        <v>93</v>
      </c>
      <c r="H6" s="27" t="s">
        <v>93</v>
      </c>
      <c r="I6" s="27" t="s">
        <v>93</v>
      </c>
      <c r="J6" s="27" t="s">
        <v>93</v>
      </c>
      <c r="K6" s="27" t="s">
        <v>93</v>
      </c>
      <c r="M6" s="27" t="s">
        <v>94</v>
      </c>
      <c r="N6" s="27" t="s">
        <v>94</v>
      </c>
      <c r="O6" s="27" t="s">
        <v>94</v>
      </c>
      <c r="P6" s="27" t="s">
        <v>94</v>
      </c>
      <c r="Q6" s="27" t="s">
        <v>94</v>
      </c>
      <c r="R6" s="27" t="s">
        <v>94</v>
      </c>
      <c r="S6" s="27" t="s">
        <v>94</v>
      </c>
      <c r="T6" s="27" t="s">
        <v>94</v>
      </c>
      <c r="U6" s="27" t="s">
        <v>94</v>
      </c>
    </row>
    <row r="7" spans="1:21" ht="24.75" x14ac:dyDescent="0.55000000000000004">
      <c r="A7" s="27" t="s">
        <v>3</v>
      </c>
      <c r="C7" s="27" t="s">
        <v>131</v>
      </c>
      <c r="E7" s="27" t="s">
        <v>132</v>
      </c>
      <c r="G7" s="27" t="s">
        <v>133</v>
      </c>
      <c r="I7" s="27" t="s">
        <v>81</v>
      </c>
      <c r="K7" s="27" t="s">
        <v>134</v>
      </c>
      <c r="M7" s="27" t="s">
        <v>131</v>
      </c>
      <c r="O7" s="27" t="s">
        <v>132</v>
      </c>
      <c r="Q7" s="27" t="s">
        <v>133</v>
      </c>
      <c r="S7" s="27" t="s">
        <v>81</v>
      </c>
      <c r="U7" s="27" t="s">
        <v>134</v>
      </c>
    </row>
    <row r="8" spans="1:21" x14ac:dyDescent="0.55000000000000004">
      <c r="A8" s="21" t="s">
        <v>29</v>
      </c>
      <c r="C8" s="9">
        <v>104145072</v>
      </c>
      <c r="D8" s="9"/>
      <c r="E8" s="9">
        <v>248966419</v>
      </c>
      <c r="F8" s="9"/>
      <c r="G8" s="9">
        <v>51337568</v>
      </c>
      <c r="H8" s="9"/>
      <c r="I8" s="9">
        <v>404449059</v>
      </c>
      <c r="J8" s="9"/>
      <c r="K8" s="7">
        <v>0.50878157340588992</v>
      </c>
      <c r="L8" s="9"/>
      <c r="M8" s="9">
        <v>104145072</v>
      </c>
      <c r="N8" s="9"/>
      <c r="O8" s="9">
        <v>494615676</v>
      </c>
      <c r="P8" s="9"/>
      <c r="Q8" s="9">
        <v>98407670</v>
      </c>
      <c r="R8" s="9"/>
      <c r="S8" s="9">
        <v>697168418</v>
      </c>
      <c r="T8" s="9"/>
      <c r="U8" s="7">
        <v>0.76260014074635396</v>
      </c>
    </row>
    <row r="9" spans="1:21" x14ac:dyDescent="0.55000000000000004">
      <c r="A9" s="21" t="s">
        <v>39</v>
      </c>
      <c r="C9" s="9">
        <v>0</v>
      </c>
      <c r="D9" s="9"/>
      <c r="E9" s="9">
        <v>0</v>
      </c>
      <c r="F9" s="9"/>
      <c r="G9" s="9">
        <v>80936159</v>
      </c>
      <c r="H9" s="9"/>
      <c r="I9" s="9">
        <v>80936159</v>
      </c>
      <c r="J9" s="9"/>
      <c r="K9" s="7">
        <v>0.10181461770059225</v>
      </c>
      <c r="L9" s="9"/>
      <c r="M9" s="9">
        <v>0</v>
      </c>
      <c r="N9" s="9"/>
      <c r="O9" s="9">
        <v>0</v>
      </c>
      <c r="P9" s="9"/>
      <c r="Q9" s="9">
        <v>80936159</v>
      </c>
      <c r="R9" s="9"/>
      <c r="S9" s="9">
        <v>80936159</v>
      </c>
      <c r="T9" s="9"/>
      <c r="U9" s="7">
        <v>8.8532303889975184E-2</v>
      </c>
    </row>
    <row r="10" spans="1:21" x14ac:dyDescent="0.55000000000000004">
      <c r="A10" s="21" t="s">
        <v>40</v>
      </c>
      <c r="C10" s="9">
        <v>0</v>
      </c>
      <c r="D10" s="9"/>
      <c r="E10" s="9">
        <v>0</v>
      </c>
      <c r="F10" s="9"/>
      <c r="G10" s="9">
        <v>3987332</v>
      </c>
      <c r="H10" s="9"/>
      <c r="I10" s="9">
        <v>3987332</v>
      </c>
      <c r="J10" s="9"/>
      <c r="K10" s="7">
        <v>5.015912396155813E-3</v>
      </c>
      <c r="L10" s="9"/>
      <c r="M10" s="9">
        <v>0</v>
      </c>
      <c r="N10" s="9"/>
      <c r="O10" s="9">
        <v>0</v>
      </c>
      <c r="P10" s="9"/>
      <c r="Q10" s="9">
        <v>3987332</v>
      </c>
      <c r="R10" s="9"/>
      <c r="S10" s="9">
        <v>3987332</v>
      </c>
      <c r="T10" s="9"/>
      <c r="U10" s="7">
        <v>4.3615572161538147E-3</v>
      </c>
    </row>
    <row r="11" spans="1:21" x14ac:dyDescent="0.55000000000000004">
      <c r="A11" s="21" t="s">
        <v>31</v>
      </c>
      <c r="C11" s="9">
        <v>0</v>
      </c>
      <c r="D11" s="9"/>
      <c r="E11" s="9">
        <v>-1425857</v>
      </c>
      <c r="F11" s="9"/>
      <c r="G11" s="9">
        <v>5294208</v>
      </c>
      <c r="H11" s="9"/>
      <c r="I11" s="9">
        <v>3868351</v>
      </c>
      <c r="J11" s="9"/>
      <c r="K11" s="7">
        <v>4.8662388117121265E-3</v>
      </c>
      <c r="L11" s="9"/>
      <c r="M11" s="9">
        <v>0</v>
      </c>
      <c r="N11" s="9"/>
      <c r="O11" s="9">
        <v>0</v>
      </c>
      <c r="P11" s="9"/>
      <c r="Q11" s="9">
        <v>5294208</v>
      </c>
      <c r="R11" s="9"/>
      <c r="S11" s="9">
        <v>5294208</v>
      </c>
      <c r="T11" s="9"/>
      <c r="U11" s="7">
        <v>5.7910881527345245E-3</v>
      </c>
    </row>
    <row r="12" spans="1:21" x14ac:dyDescent="0.55000000000000004">
      <c r="A12" s="21" t="s">
        <v>25</v>
      </c>
      <c r="C12" s="9">
        <v>0</v>
      </c>
      <c r="D12" s="9"/>
      <c r="E12" s="9">
        <v>-65550499</v>
      </c>
      <c r="F12" s="9"/>
      <c r="G12" s="9">
        <v>0</v>
      </c>
      <c r="H12" s="9"/>
      <c r="I12" s="9">
        <v>-65550499</v>
      </c>
      <c r="J12" s="9"/>
      <c r="K12" s="7">
        <v>-8.2460041077166202E-2</v>
      </c>
      <c r="L12" s="9"/>
      <c r="M12" s="9">
        <v>0</v>
      </c>
      <c r="N12" s="9"/>
      <c r="O12" s="9">
        <v>27507801</v>
      </c>
      <c r="P12" s="9"/>
      <c r="Q12" s="9">
        <v>54786760</v>
      </c>
      <c r="R12" s="9"/>
      <c r="S12" s="9">
        <v>82294561</v>
      </c>
      <c r="T12" s="9"/>
      <c r="U12" s="7">
        <v>9.0018196723964883E-2</v>
      </c>
    </row>
    <row r="13" spans="1:21" x14ac:dyDescent="0.55000000000000004">
      <c r="A13" s="21" t="s">
        <v>115</v>
      </c>
      <c r="C13" s="9">
        <v>0</v>
      </c>
      <c r="D13" s="9"/>
      <c r="E13" s="9">
        <v>0</v>
      </c>
      <c r="F13" s="9"/>
      <c r="G13" s="9">
        <v>0</v>
      </c>
      <c r="H13" s="9"/>
      <c r="I13" s="9">
        <v>0</v>
      </c>
      <c r="J13" s="9"/>
      <c r="K13" s="7">
        <v>0</v>
      </c>
      <c r="L13" s="9"/>
      <c r="M13" s="9">
        <v>0</v>
      </c>
      <c r="N13" s="9"/>
      <c r="O13" s="9">
        <v>0</v>
      </c>
      <c r="P13" s="9"/>
      <c r="Q13" s="9">
        <v>107760048</v>
      </c>
      <c r="R13" s="9"/>
      <c r="S13" s="9">
        <v>107760048</v>
      </c>
      <c r="T13" s="9"/>
      <c r="U13" s="7">
        <v>0.11787370978074599</v>
      </c>
    </row>
    <row r="14" spans="1:21" x14ac:dyDescent="0.55000000000000004">
      <c r="A14" s="21" t="s">
        <v>116</v>
      </c>
      <c r="C14" s="9">
        <v>0</v>
      </c>
      <c r="D14" s="9"/>
      <c r="E14" s="9">
        <v>0</v>
      </c>
      <c r="F14" s="9"/>
      <c r="G14" s="9">
        <v>0</v>
      </c>
      <c r="H14" s="9"/>
      <c r="I14" s="9">
        <v>0</v>
      </c>
      <c r="J14" s="9"/>
      <c r="K14" s="7">
        <v>0</v>
      </c>
      <c r="L14" s="9"/>
      <c r="M14" s="9">
        <v>0</v>
      </c>
      <c r="N14" s="9"/>
      <c r="O14" s="9">
        <v>0</v>
      </c>
      <c r="P14" s="9"/>
      <c r="Q14" s="9">
        <v>526691248</v>
      </c>
      <c r="R14" s="9"/>
      <c r="S14" s="9">
        <v>526691248</v>
      </c>
      <c r="T14" s="9"/>
      <c r="U14" s="7">
        <v>0.5761230851605682</v>
      </c>
    </row>
    <row r="15" spans="1:21" x14ac:dyDescent="0.55000000000000004">
      <c r="A15" s="21" t="s">
        <v>35</v>
      </c>
      <c r="C15" s="9">
        <v>0</v>
      </c>
      <c r="D15" s="9"/>
      <c r="E15" s="9">
        <v>-55182073</v>
      </c>
      <c r="F15" s="9"/>
      <c r="G15" s="9">
        <v>0</v>
      </c>
      <c r="H15" s="9"/>
      <c r="I15" s="9">
        <v>-55182073</v>
      </c>
      <c r="J15" s="9"/>
      <c r="K15" s="7">
        <v>-6.9416954496459043E-2</v>
      </c>
      <c r="L15" s="9"/>
      <c r="M15" s="9">
        <v>0</v>
      </c>
      <c r="N15" s="9"/>
      <c r="O15" s="9">
        <v>-833824939</v>
      </c>
      <c r="P15" s="9"/>
      <c r="Q15" s="9">
        <v>28767035</v>
      </c>
      <c r="R15" s="9"/>
      <c r="S15" s="9">
        <v>-805057904</v>
      </c>
      <c r="T15" s="9"/>
      <c r="U15" s="7">
        <v>-0.88061543674137632</v>
      </c>
    </row>
    <row r="16" spans="1:21" x14ac:dyDescent="0.55000000000000004">
      <c r="A16" s="21" t="s">
        <v>16</v>
      </c>
      <c r="C16" s="9">
        <v>0</v>
      </c>
      <c r="D16" s="9"/>
      <c r="E16" s="9">
        <v>65810241</v>
      </c>
      <c r="F16" s="9"/>
      <c r="G16" s="9">
        <v>0</v>
      </c>
      <c r="H16" s="9"/>
      <c r="I16" s="9">
        <v>65810241</v>
      </c>
      <c r="J16" s="9"/>
      <c r="K16" s="7">
        <v>8.2786786659827055E-2</v>
      </c>
      <c r="L16" s="9"/>
      <c r="M16" s="9">
        <v>0</v>
      </c>
      <c r="N16" s="9"/>
      <c r="O16" s="9">
        <v>91452488</v>
      </c>
      <c r="P16" s="9"/>
      <c r="Q16" s="9">
        <v>208355237</v>
      </c>
      <c r="R16" s="9"/>
      <c r="S16" s="9">
        <v>299807725</v>
      </c>
      <c r="T16" s="9"/>
      <c r="U16" s="7">
        <v>0.32794574076911792</v>
      </c>
    </row>
    <row r="17" spans="1:21" x14ac:dyDescent="0.55000000000000004">
      <c r="A17" s="21" t="s">
        <v>117</v>
      </c>
      <c r="C17" s="9">
        <v>0</v>
      </c>
      <c r="D17" s="9"/>
      <c r="E17" s="9">
        <v>0</v>
      </c>
      <c r="F17" s="9"/>
      <c r="G17" s="9">
        <v>0</v>
      </c>
      <c r="H17" s="9"/>
      <c r="I17" s="9">
        <v>0</v>
      </c>
      <c r="J17" s="9"/>
      <c r="K17" s="7">
        <v>0</v>
      </c>
      <c r="L17" s="9"/>
      <c r="M17" s="9">
        <v>0</v>
      </c>
      <c r="N17" s="9"/>
      <c r="O17" s="9">
        <v>0</v>
      </c>
      <c r="P17" s="9"/>
      <c r="Q17" s="9">
        <v>246593062</v>
      </c>
      <c r="R17" s="9"/>
      <c r="S17" s="9">
        <v>246593062</v>
      </c>
      <c r="T17" s="9"/>
      <c r="U17" s="7">
        <v>0.26973669336277117</v>
      </c>
    </row>
    <row r="18" spans="1:21" x14ac:dyDescent="0.55000000000000004">
      <c r="A18" s="21" t="s">
        <v>30</v>
      </c>
      <c r="C18" s="9">
        <v>0</v>
      </c>
      <c r="D18" s="9"/>
      <c r="E18" s="9">
        <v>203027284</v>
      </c>
      <c r="F18" s="9"/>
      <c r="G18" s="9">
        <v>0</v>
      </c>
      <c r="H18" s="9"/>
      <c r="I18" s="9">
        <v>203027284</v>
      </c>
      <c r="J18" s="9"/>
      <c r="K18" s="7">
        <v>0.25540062141137154</v>
      </c>
      <c r="L18" s="9"/>
      <c r="M18" s="9">
        <v>0</v>
      </c>
      <c r="N18" s="9"/>
      <c r="O18" s="9">
        <v>-9582522</v>
      </c>
      <c r="P18" s="9"/>
      <c r="Q18" s="9">
        <v>-31131275</v>
      </c>
      <c r="R18" s="9"/>
      <c r="S18" s="9">
        <v>-40713797</v>
      </c>
      <c r="T18" s="9"/>
      <c r="U18" s="7">
        <v>-4.4534930901758758E-2</v>
      </c>
    </row>
    <row r="19" spans="1:21" x14ac:dyDescent="0.55000000000000004">
      <c r="A19" s="21" t="s">
        <v>28</v>
      </c>
      <c r="C19" s="9">
        <v>0</v>
      </c>
      <c r="D19" s="9"/>
      <c r="E19" s="9">
        <v>39569385</v>
      </c>
      <c r="F19" s="9"/>
      <c r="G19" s="9">
        <v>0</v>
      </c>
      <c r="H19" s="9"/>
      <c r="I19" s="9">
        <v>39569385</v>
      </c>
      <c r="J19" s="9"/>
      <c r="K19" s="7">
        <v>4.9776785261363213E-2</v>
      </c>
      <c r="L19" s="9"/>
      <c r="M19" s="9">
        <v>0</v>
      </c>
      <c r="N19" s="9"/>
      <c r="O19" s="9">
        <v>16563251</v>
      </c>
      <c r="P19" s="9"/>
      <c r="Q19" s="9">
        <v>8432761</v>
      </c>
      <c r="R19" s="9"/>
      <c r="S19" s="9">
        <v>24996012</v>
      </c>
      <c r="T19" s="9"/>
      <c r="U19" s="7">
        <v>2.734197616693753E-2</v>
      </c>
    </row>
    <row r="20" spans="1:21" x14ac:dyDescent="0.55000000000000004">
      <c r="A20" s="21" t="s">
        <v>118</v>
      </c>
      <c r="C20" s="9">
        <v>0</v>
      </c>
      <c r="D20" s="9"/>
      <c r="E20" s="9">
        <v>0</v>
      </c>
      <c r="F20" s="9"/>
      <c r="G20" s="9">
        <v>0</v>
      </c>
      <c r="H20" s="9"/>
      <c r="I20" s="9">
        <v>0</v>
      </c>
      <c r="J20" s="9"/>
      <c r="K20" s="7">
        <v>0</v>
      </c>
      <c r="L20" s="9"/>
      <c r="M20" s="9">
        <v>0</v>
      </c>
      <c r="N20" s="9"/>
      <c r="O20" s="9">
        <v>0</v>
      </c>
      <c r="P20" s="9"/>
      <c r="Q20" s="9">
        <v>-367351576</v>
      </c>
      <c r="R20" s="9"/>
      <c r="S20" s="9">
        <v>-367351576</v>
      </c>
      <c r="T20" s="9"/>
      <c r="U20" s="7">
        <v>-0.40182882116871044</v>
      </c>
    </row>
    <row r="21" spans="1:21" x14ac:dyDescent="0.55000000000000004">
      <c r="A21" s="21" t="s">
        <v>26</v>
      </c>
      <c r="C21" s="9">
        <v>0</v>
      </c>
      <c r="D21" s="9"/>
      <c r="E21" s="9">
        <v>177197049</v>
      </c>
      <c r="F21" s="9"/>
      <c r="G21" s="9">
        <v>0</v>
      </c>
      <c r="H21" s="9"/>
      <c r="I21" s="9">
        <v>177197049</v>
      </c>
      <c r="J21" s="9"/>
      <c r="K21" s="7">
        <v>0.22290716565395835</v>
      </c>
      <c r="L21" s="9"/>
      <c r="M21" s="9">
        <v>0</v>
      </c>
      <c r="N21" s="9"/>
      <c r="O21" s="9">
        <v>-356216634</v>
      </c>
      <c r="P21" s="9"/>
      <c r="Q21" s="9">
        <v>-67682744</v>
      </c>
      <c r="R21" s="9"/>
      <c r="S21" s="9">
        <v>-423899378</v>
      </c>
      <c r="T21" s="9"/>
      <c r="U21" s="7">
        <v>-0.46368383446349937</v>
      </c>
    </row>
    <row r="22" spans="1:21" x14ac:dyDescent="0.55000000000000004">
      <c r="A22" s="21" t="s">
        <v>33</v>
      </c>
      <c r="C22" s="9">
        <v>0</v>
      </c>
      <c r="D22" s="9"/>
      <c r="E22" s="9">
        <v>-63192964</v>
      </c>
      <c r="F22" s="9"/>
      <c r="G22" s="9">
        <v>0</v>
      </c>
      <c r="H22" s="9"/>
      <c r="I22" s="9">
        <v>-63192964</v>
      </c>
      <c r="J22" s="9"/>
      <c r="K22" s="7">
        <v>-7.9494351480495745E-2</v>
      </c>
      <c r="L22" s="9"/>
      <c r="M22" s="9">
        <v>0</v>
      </c>
      <c r="N22" s="9"/>
      <c r="O22" s="9">
        <v>-6742553</v>
      </c>
      <c r="P22" s="9"/>
      <c r="Q22" s="9">
        <v>65090814</v>
      </c>
      <c r="R22" s="9"/>
      <c r="S22" s="9">
        <v>58348261</v>
      </c>
      <c r="T22" s="9"/>
      <c r="U22" s="7">
        <v>6.3824451742311952E-2</v>
      </c>
    </row>
    <row r="23" spans="1:21" x14ac:dyDescent="0.55000000000000004">
      <c r="A23" s="21" t="s">
        <v>119</v>
      </c>
      <c r="C23" s="9">
        <v>0</v>
      </c>
      <c r="D23" s="9"/>
      <c r="E23" s="9">
        <v>0</v>
      </c>
      <c r="F23" s="9"/>
      <c r="G23" s="9">
        <v>0</v>
      </c>
      <c r="H23" s="9"/>
      <c r="I23" s="9">
        <v>0</v>
      </c>
      <c r="J23" s="9"/>
      <c r="K23" s="7">
        <v>0</v>
      </c>
      <c r="L23" s="9"/>
      <c r="M23" s="9">
        <v>0</v>
      </c>
      <c r="N23" s="9"/>
      <c r="O23" s="9">
        <v>0</v>
      </c>
      <c r="P23" s="9"/>
      <c r="Q23" s="9">
        <v>-97643018</v>
      </c>
      <c r="R23" s="9"/>
      <c r="S23" s="9">
        <v>-97643018</v>
      </c>
      <c r="T23" s="9"/>
      <c r="U23" s="7">
        <v>-0.10680716071923202</v>
      </c>
    </row>
    <row r="24" spans="1:21" x14ac:dyDescent="0.55000000000000004">
      <c r="A24" s="21" t="s">
        <v>120</v>
      </c>
      <c r="C24" s="9">
        <v>0</v>
      </c>
      <c r="D24" s="9"/>
      <c r="E24" s="9">
        <v>0</v>
      </c>
      <c r="F24" s="9"/>
      <c r="G24" s="9">
        <v>0</v>
      </c>
      <c r="H24" s="9"/>
      <c r="I24" s="9">
        <v>0</v>
      </c>
      <c r="J24" s="9"/>
      <c r="K24" s="7">
        <v>0</v>
      </c>
      <c r="L24" s="9"/>
      <c r="M24" s="9">
        <v>0</v>
      </c>
      <c r="N24" s="9"/>
      <c r="O24" s="9">
        <v>0</v>
      </c>
      <c r="P24" s="9"/>
      <c r="Q24" s="9">
        <v>52206950</v>
      </c>
      <c r="R24" s="9"/>
      <c r="S24" s="9">
        <v>52206950</v>
      </c>
      <c r="T24" s="9"/>
      <c r="U24" s="7">
        <v>5.7106756975812752E-2</v>
      </c>
    </row>
    <row r="25" spans="1:21" x14ac:dyDescent="0.55000000000000004">
      <c r="A25" s="21" t="s">
        <v>121</v>
      </c>
      <c r="C25" s="9">
        <v>0</v>
      </c>
      <c r="D25" s="9"/>
      <c r="E25" s="9">
        <v>0</v>
      </c>
      <c r="F25" s="9"/>
      <c r="G25" s="9">
        <v>0</v>
      </c>
      <c r="H25" s="9"/>
      <c r="I25" s="9">
        <v>0</v>
      </c>
      <c r="J25" s="9"/>
      <c r="K25" s="7">
        <v>0</v>
      </c>
      <c r="L25" s="9"/>
      <c r="M25" s="9">
        <v>0</v>
      </c>
      <c r="N25" s="9"/>
      <c r="O25" s="9">
        <v>0</v>
      </c>
      <c r="P25" s="9"/>
      <c r="Q25" s="9">
        <v>160362370</v>
      </c>
      <c r="R25" s="9"/>
      <c r="S25" s="9">
        <v>160362370</v>
      </c>
      <c r="T25" s="9"/>
      <c r="U25" s="7">
        <v>0.17541294581766156</v>
      </c>
    </row>
    <row r="26" spans="1:21" x14ac:dyDescent="0.55000000000000004">
      <c r="A26" s="21" t="s">
        <v>18</v>
      </c>
      <c r="C26" s="9">
        <v>9012985</v>
      </c>
      <c r="D26" s="9"/>
      <c r="E26" s="9">
        <v>-35700049</v>
      </c>
      <c r="F26" s="9"/>
      <c r="G26" s="9">
        <v>0</v>
      </c>
      <c r="H26" s="9"/>
      <c r="I26" s="9">
        <v>-26687064</v>
      </c>
      <c r="J26" s="9"/>
      <c r="K26" s="7">
        <v>-3.3571314135518074E-2</v>
      </c>
      <c r="L26" s="9"/>
      <c r="M26" s="9">
        <v>9012985</v>
      </c>
      <c r="N26" s="9"/>
      <c r="O26" s="9">
        <v>-61366513</v>
      </c>
      <c r="P26" s="9"/>
      <c r="Q26" s="9">
        <v>-8566626</v>
      </c>
      <c r="R26" s="9"/>
      <c r="S26" s="9">
        <v>-60920154</v>
      </c>
      <c r="T26" s="9"/>
      <c r="U26" s="7">
        <v>-6.6637726000218112E-2</v>
      </c>
    </row>
    <row r="27" spans="1:21" x14ac:dyDescent="0.55000000000000004">
      <c r="A27" s="21" t="s">
        <v>17</v>
      </c>
      <c r="C27" s="9">
        <v>142531278</v>
      </c>
      <c r="D27" s="9"/>
      <c r="E27" s="9">
        <v>-20198559</v>
      </c>
      <c r="F27" s="9"/>
      <c r="G27" s="9">
        <v>0</v>
      </c>
      <c r="H27" s="9"/>
      <c r="I27" s="9">
        <v>122332719</v>
      </c>
      <c r="J27" s="9"/>
      <c r="K27" s="7">
        <v>0.15388991979788635</v>
      </c>
      <c r="L27" s="9"/>
      <c r="M27" s="9">
        <v>142531278</v>
      </c>
      <c r="N27" s="9"/>
      <c r="O27" s="9">
        <v>82859521</v>
      </c>
      <c r="P27" s="9"/>
      <c r="Q27" s="9">
        <v>27962787</v>
      </c>
      <c r="R27" s="9"/>
      <c r="S27" s="9">
        <v>253353586</v>
      </c>
      <c r="T27" s="9"/>
      <c r="U27" s="7">
        <v>0.27713171646021606</v>
      </c>
    </row>
    <row r="28" spans="1:21" x14ac:dyDescent="0.55000000000000004">
      <c r="A28" s="21" t="s">
        <v>122</v>
      </c>
      <c r="C28" s="9">
        <v>0</v>
      </c>
      <c r="D28" s="9"/>
      <c r="E28" s="9">
        <v>0</v>
      </c>
      <c r="F28" s="9"/>
      <c r="G28" s="9">
        <v>0</v>
      </c>
      <c r="H28" s="9"/>
      <c r="I28" s="9">
        <v>0</v>
      </c>
      <c r="J28" s="9"/>
      <c r="K28" s="7">
        <v>0</v>
      </c>
      <c r="L28" s="9"/>
      <c r="M28" s="9">
        <v>0</v>
      </c>
      <c r="N28" s="9"/>
      <c r="O28" s="9">
        <v>0</v>
      </c>
      <c r="P28" s="9"/>
      <c r="Q28" s="9">
        <v>-283093902</v>
      </c>
      <c r="R28" s="9"/>
      <c r="S28" s="9">
        <v>-283093902</v>
      </c>
      <c r="T28" s="9"/>
      <c r="U28" s="7">
        <v>-0.30966326634382113</v>
      </c>
    </row>
    <row r="29" spans="1:21" x14ac:dyDescent="0.55000000000000004">
      <c r="A29" s="21" t="s">
        <v>123</v>
      </c>
      <c r="C29" s="9">
        <v>0</v>
      </c>
      <c r="D29" s="9"/>
      <c r="E29" s="9">
        <v>0</v>
      </c>
      <c r="F29" s="9"/>
      <c r="G29" s="9">
        <v>0</v>
      </c>
      <c r="H29" s="9"/>
      <c r="I29" s="9">
        <v>0</v>
      </c>
      <c r="J29" s="9"/>
      <c r="K29" s="7">
        <v>0</v>
      </c>
      <c r="L29" s="9"/>
      <c r="M29" s="9">
        <v>0</v>
      </c>
      <c r="N29" s="9"/>
      <c r="O29" s="9">
        <v>0</v>
      </c>
      <c r="P29" s="9"/>
      <c r="Q29" s="9">
        <v>0</v>
      </c>
      <c r="R29" s="9"/>
      <c r="S29" s="9">
        <v>0</v>
      </c>
      <c r="T29" s="9"/>
      <c r="U29" s="7">
        <v>0</v>
      </c>
    </row>
    <row r="30" spans="1:21" x14ac:dyDescent="0.55000000000000004">
      <c r="A30" s="21" t="s">
        <v>124</v>
      </c>
      <c r="C30" s="9">
        <v>0</v>
      </c>
      <c r="D30" s="9"/>
      <c r="E30" s="9">
        <v>0</v>
      </c>
      <c r="F30" s="9"/>
      <c r="G30" s="9">
        <v>0</v>
      </c>
      <c r="H30" s="9"/>
      <c r="I30" s="9">
        <v>0</v>
      </c>
      <c r="J30" s="9"/>
      <c r="K30" s="7">
        <v>0</v>
      </c>
      <c r="L30" s="9"/>
      <c r="M30" s="9">
        <v>0</v>
      </c>
      <c r="N30" s="9"/>
      <c r="O30" s="9">
        <v>0</v>
      </c>
      <c r="P30" s="9"/>
      <c r="Q30" s="9">
        <v>18134108</v>
      </c>
      <c r="R30" s="9"/>
      <c r="S30" s="9">
        <v>18134108</v>
      </c>
      <c r="T30" s="9"/>
      <c r="U30" s="7">
        <v>1.9836058197790558E-2</v>
      </c>
    </row>
    <row r="31" spans="1:21" x14ac:dyDescent="0.55000000000000004">
      <c r="A31" s="21" t="s">
        <v>125</v>
      </c>
      <c r="C31" s="9">
        <v>0</v>
      </c>
      <c r="D31" s="9"/>
      <c r="E31" s="9">
        <v>0</v>
      </c>
      <c r="F31" s="9"/>
      <c r="G31" s="9">
        <v>0</v>
      </c>
      <c r="H31" s="9"/>
      <c r="I31" s="9">
        <v>0</v>
      </c>
      <c r="J31" s="9"/>
      <c r="K31" s="7">
        <v>0</v>
      </c>
      <c r="L31" s="9"/>
      <c r="M31" s="9">
        <v>0</v>
      </c>
      <c r="N31" s="9"/>
      <c r="O31" s="9">
        <v>0</v>
      </c>
      <c r="P31" s="9"/>
      <c r="Q31" s="9">
        <v>40705280</v>
      </c>
      <c r="R31" s="9"/>
      <c r="S31" s="9">
        <v>40705280</v>
      </c>
      <c r="T31" s="9"/>
      <c r="U31" s="7">
        <v>4.4525614551173959E-2</v>
      </c>
    </row>
    <row r="32" spans="1:21" x14ac:dyDescent="0.55000000000000004">
      <c r="A32" s="21" t="s">
        <v>126</v>
      </c>
      <c r="C32" s="9">
        <v>0</v>
      </c>
      <c r="D32" s="9"/>
      <c r="E32" s="9">
        <v>0</v>
      </c>
      <c r="F32" s="9"/>
      <c r="G32" s="9">
        <v>0</v>
      </c>
      <c r="H32" s="9"/>
      <c r="I32" s="9">
        <v>0</v>
      </c>
      <c r="J32" s="9"/>
      <c r="K32" s="7">
        <v>0</v>
      </c>
      <c r="L32" s="9"/>
      <c r="M32" s="9">
        <v>0</v>
      </c>
      <c r="N32" s="9"/>
      <c r="O32" s="9">
        <v>0</v>
      </c>
      <c r="P32" s="9"/>
      <c r="Q32" s="9">
        <v>10076757</v>
      </c>
      <c r="R32" s="9"/>
      <c r="S32" s="9">
        <v>10076757</v>
      </c>
      <c r="T32" s="9"/>
      <c r="U32" s="7">
        <v>1.1022496297970289E-2</v>
      </c>
    </row>
    <row r="33" spans="1:21" x14ac:dyDescent="0.55000000000000004">
      <c r="A33" s="21" t="s">
        <v>127</v>
      </c>
      <c r="C33" s="9">
        <v>0</v>
      </c>
      <c r="D33" s="9"/>
      <c r="E33" s="9">
        <v>0</v>
      </c>
      <c r="F33" s="9"/>
      <c r="G33" s="9">
        <v>0</v>
      </c>
      <c r="H33" s="9"/>
      <c r="I33" s="9">
        <v>0</v>
      </c>
      <c r="J33" s="9"/>
      <c r="K33" s="7">
        <v>0</v>
      </c>
      <c r="L33" s="9"/>
      <c r="M33" s="9">
        <v>0</v>
      </c>
      <c r="N33" s="9"/>
      <c r="O33" s="9">
        <v>0</v>
      </c>
      <c r="P33" s="9"/>
      <c r="Q33" s="9">
        <v>324719284</v>
      </c>
      <c r="R33" s="9"/>
      <c r="S33" s="9">
        <v>324719284</v>
      </c>
      <c r="T33" s="9"/>
      <c r="U33" s="7">
        <v>0.35519533772319439</v>
      </c>
    </row>
    <row r="34" spans="1:21" x14ac:dyDescent="0.55000000000000004">
      <c r="A34" s="21" t="s">
        <v>128</v>
      </c>
      <c r="C34" s="9">
        <v>0</v>
      </c>
      <c r="D34" s="9"/>
      <c r="E34" s="9">
        <v>0</v>
      </c>
      <c r="F34" s="9"/>
      <c r="G34" s="9">
        <v>0</v>
      </c>
      <c r="H34" s="9"/>
      <c r="I34" s="9">
        <v>0</v>
      </c>
      <c r="J34" s="9"/>
      <c r="K34" s="7">
        <v>0</v>
      </c>
      <c r="L34" s="9"/>
      <c r="M34" s="9">
        <v>0</v>
      </c>
      <c r="N34" s="9"/>
      <c r="O34" s="9">
        <v>0</v>
      </c>
      <c r="P34" s="9"/>
      <c r="Q34" s="9">
        <v>5652919</v>
      </c>
      <c r="R34" s="9"/>
      <c r="S34" s="9">
        <v>5652919</v>
      </c>
      <c r="T34" s="9"/>
      <c r="U34" s="7">
        <v>6.1834654492736018E-3</v>
      </c>
    </row>
    <row r="35" spans="1:21" x14ac:dyDescent="0.55000000000000004">
      <c r="A35" s="21" t="s">
        <v>129</v>
      </c>
      <c r="C35" s="9">
        <v>0</v>
      </c>
      <c r="D35" s="9"/>
      <c r="E35" s="9">
        <v>0</v>
      </c>
      <c r="F35" s="9"/>
      <c r="G35" s="9">
        <v>0</v>
      </c>
      <c r="H35" s="9"/>
      <c r="I35" s="9">
        <v>0</v>
      </c>
      <c r="J35" s="9"/>
      <c r="K35" s="7">
        <v>0</v>
      </c>
      <c r="L35" s="9"/>
      <c r="M35" s="9">
        <v>0</v>
      </c>
      <c r="N35" s="9"/>
      <c r="O35" s="9">
        <v>0</v>
      </c>
      <c r="P35" s="9"/>
      <c r="Q35" s="9">
        <v>134183816</v>
      </c>
      <c r="R35" s="9"/>
      <c r="S35" s="9">
        <v>134183816</v>
      </c>
      <c r="T35" s="9"/>
      <c r="U35" s="7">
        <v>0.14677744189996111</v>
      </c>
    </row>
    <row r="36" spans="1:21" x14ac:dyDescent="0.55000000000000004">
      <c r="A36" s="21" t="s">
        <v>34</v>
      </c>
      <c r="C36" s="9">
        <v>70313917</v>
      </c>
      <c r="D36" s="9"/>
      <c r="E36" s="9">
        <v>-65936004</v>
      </c>
      <c r="F36" s="9"/>
      <c r="G36" s="9">
        <v>0</v>
      </c>
      <c r="H36" s="9"/>
      <c r="I36" s="9">
        <v>4377913</v>
      </c>
      <c r="J36" s="9"/>
      <c r="K36" s="7">
        <v>5.5072484774259288E-3</v>
      </c>
      <c r="L36" s="9"/>
      <c r="M36" s="9">
        <v>70313917</v>
      </c>
      <c r="N36" s="9"/>
      <c r="O36" s="9">
        <v>-153417853</v>
      </c>
      <c r="P36" s="9"/>
      <c r="Q36" s="9">
        <v>0</v>
      </c>
      <c r="R36" s="9"/>
      <c r="S36" s="9">
        <v>-83103936</v>
      </c>
      <c r="T36" s="9"/>
      <c r="U36" s="7">
        <v>-9.0903534431440572E-2</v>
      </c>
    </row>
    <row r="37" spans="1:21" x14ac:dyDescent="0.55000000000000004">
      <c r="A37" s="21" t="s">
        <v>21</v>
      </c>
      <c r="C37" s="9">
        <v>14948481</v>
      </c>
      <c r="D37" s="9"/>
      <c r="E37" s="9">
        <v>-6621816</v>
      </c>
      <c r="F37" s="9"/>
      <c r="G37" s="9">
        <v>0</v>
      </c>
      <c r="H37" s="9"/>
      <c r="I37" s="9">
        <v>8326665</v>
      </c>
      <c r="J37" s="9"/>
      <c r="K37" s="7">
        <v>1.0474628697117959E-2</v>
      </c>
      <c r="L37" s="9"/>
      <c r="M37" s="9">
        <v>14948481</v>
      </c>
      <c r="N37" s="9"/>
      <c r="O37" s="9">
        <v>8404569</v>
      </c>
      <c r="P37" s="9"/>
      <c r="Q37" s="9">
        <v>0</v>
      </c>
      <c r="R37" s="9"/>
      <c r="S37" s="9">
        <v>23353050</v>
      </c>
      <c r="T37" s="9"/>
      <c r="U37" s="7">
        <v>2.5544816370119381E-2</v>
      </c>
    </row>
    <row r="38" spans="1:21" x14ac:dyDescent="0.55000000000000004">
      <c r="A38" s="21" t="s">
        <v>38</v>
      </c>
      <c r="C38" s="9">
        <v>0</v>
      </c>
      <c r="D38" s="9"/>
      <c r="E38" s="9">
        <v>-31393058</v>
      </c>
      <c r="F38" s="9"/>
      <c r="G38" s="9">
        <v>0</v>
      </c>
      <c r="H38" s="9"/>
      <c r="I38" s="9">
        <v>-31393058</v>
      </c>
      <c r="J38" s="9"/>
      <c r="K38" s="7">
        <v>-3.9491276065157961E-2</v>
      </c>
      <c r="L38" s="9"/>
      <c r="M38" s="9">
        <v>0</v>
      </c>
      <c r="N38" s="9"/>
      <c r="O38" s="9">
        <v>-31393058</v>
      </c>
      <c r="P38" s="9"/>
      <c r="Q38" s="9">
        <v>0</v>
      </c>
      <c r="R38" s="9"/>
      <c r="S38" s="9">
        <v>-31393058</v>
      </c>
      <c r="T38" s="9"/>
      <c r="U38" s="7">
        <v>-3.4339407568026753E-2</v>
      </c>
    </row>
    <row r="39" spans="1:21" x14ac:dyDescent="0.55000000000000004">
      <c r="A39" s="21" t="s">
        <v>32</v>
      </c>
      <c r="C39" s="9">
        <v>0</v>
      </c>
      <c r="D39" s="9"/>
      <c r="E39" s="9">
        <v>127627122</v>
      </c>
      <c r="F39" s="9"/>
      <c r="G39" s="9">
        <v>0</v>
      </c>
      <c r="H39" s="9"/>
      <c r="I39" s="9">
        <v>127627122</v>
      </c>
      <c r="J39" s="9"/>
      <c r="K39" s="7">
        <v>0.16055007792817111</v>
      </c>
      <c r="L39" s="9"/>
      <c r="M39" s="9">
        <v>0</v>
      </c>
      <c r="N39" s="9"/>
      <c r="O39" s="9">
        <v>-136589890</v>
      </c>
      <c r="P39" s="9"/>
      <c r="Q39" s="9">
        <v>0</v>
      </c>
      <c r="R39" s="9"/>
      <c r="S39" s="9">
        <v>-136589890</v>
      </c>
      <c r="T39" s="9"/>
      <c r="U39" s="7">
        <v>-0.14940933445801749</v>
      </c>
    </row>
    <row r="40" spans="1:21" x14ac:dyDescent="0.55000000000000004">
      <c r="A40" s="21" t="s">
        <v>27</v>
      </c>
      <c r="C40" s="9">
        <v>0</v>
      </c>
      <c r="D40" s="9"/>
      <c r="E40" s="9">
        <v>-6882845</v>
      </c>
      <c r="F40" s="9"/>
      <c r="G40" s="9">
        <v>0</v>
      </c>
      <c r="H40" s="9"/>
      <c r="I40" s="9">
        <v>-6882845</v>
      </c>
      <c r="J40" s="9"/>
      <c r="K40" s="7">
        <v>-8.6583579085762249E-3</v>
      </c>
      <c r="L40" s="9"/>
      <c r="M40" s="9">
        <v>0</v>
      </c>
      <c r="N40" s="9"/>
      <c r="O40" s="9">
        <v>-8941383</v>
      </c>
      <c r="P40" s="9"/>
      <c r="Q40" s="9">
        <v>0</v>
      </c>
      <c r="R40" s="9"/>
      <c r="S40" s="9">
        <v>-8941383</v>
      </c>
      <c r="T40" s="9"/>
      <c r="U40" s="7">
        <v>-9.7805634308969127E-3</v>
      </c>
    </row>
    <row r="41" spans="1:21" x14ac:dyDescent="0.55000000000000004">
      <c r="A41" s="21" t="s">
        <v>23</v>
      </c>
      <c r="C41" s="9">
        <v>0</v>
      </c>
      <c r="D41" s="9"/>
      <c r="E41" s="9">
        <v>-156207903</v>
      </c>
      <c r="F41" s="9"/>
      <c r="G41" s="9">
        <v>0</v>
      </c>
      <c r="H41" s="9"/>
      <c r="I41" s="9">
        <v>-156207903</v>
      </c>
      <c r="J41" s="9"/>
      <c r="K41" s="7">
        <v>-0.19650361621134255</v>
      </c>
      <c r="L41" s="9"/>
      <c r="M41" s="9">
        <v>0</v>
      </c>
      <c r="N41" s="9"/>
      <c r="O41" s="9">
        <v>-44318073</v>
      </c>
      <c r="P41" s="9"/>
      <c r="Q41" s="9">
        <v>0</v>
      </c>
      <c r="R41" s="9"/>
      <c r="S41" s="9">
        <v>-44318073</v>
      </c>
      <c r="T41" s="9"/>
      <c r="U41" s="7">
        <v>-4.8477480956986167E-2</v>
      </c>
    </row>
    <row r="42" spans="1:21" x14ac:dyDescent="0.55000000000000004">
      <c r="A42" s="21" t="s">
        <v>22</v>
      </c>
      <c r="C42" s="9">
        <v>0</v>
      </c>
      <c r="D42" s="9"/>
      <c r="E42" s="9">
        <v>-9424204</v>
      </c>
      <c r="F42" s="9"/>
      <c r="G42" s="9">
        <v>0</v>
      </c>
      <c r="H42" s="9"/>
      <c r="I42" s="9">
        <v>-9424204</v>
      </c>
      <c r="J42" s="9"/>
      <c r="K42" s="7">
        <v>-1.1855291123864579E-2</v>
      </c>
      <c r="L42" s="9"/>
      <c r="M42" s="9">
        <v>0</v>
      </c>
      <c r="N42" s="9"/>
      <c r="O42" s="9">
        <v>109456591</v>
      </c>
      <c r="P42" s="9"/>
      <c r="Q42" s="9">
        <v>0</v>
      </c>
      <c r="R42" s="9"/>
      <c r="S42" s="9">
        <v>109456591</v>
      </c>
      <c r="T42" s="9"/>
      <c r="U42" s="7">
        <v>0.11972947934399411</v>
      </c>
    </row>
    <row r="43" spans="1:21" x14ac:dyDescent="0.55000000000000004">
      <c r="A43" s="21" t="s">
        <v>37</v>
      </c>
      <c r="C43" s="9">
        <v>0</v>
      </c>
      <c r="D43" s="9"/>
      <c r="E43" s="9">
        <v>9123951</v>
      </c>
      <c r="F43" s="9"/>
      <c r="G43" s="9">
        <v>0</v>
      </c>
      <c r="H43" s="9"/>
      <c r="I43" s="9">
        <v>9123951</v>
      </c>
      <c r="J43" s="9"/>
      <c r="K43" s="7">
        <v>1.1477584239992613E-2</v>
      </c>
      <c r="L43" s="9"/>
      <c r="M43" s="9">
        <v>0</v>
      </c>
      <c r="N43" s="9"/>
      <c r="O43" s="9">
        <v>9123951</v>
      </c>
      <c r="P43" s="9"/>
      <c r="Q43" s="9">
        <v>0</v>
      </c>
      <c r="R43" s="9"/>
      <c r="S43" s="9">
        <v>9123951</v>
      </c>
      <c r="T43" s="9"/>
      <c r="U43" s="7">
        <v>9.9802660836578981E-3</v>
      </c>
    </row>
    <row r="44" spans="1:21" x14ac:dyDescent="0.55000000000000004">
      <c r="A44" s="21" t="s">
        <v>36</v>
      </c>
      <c r="C44" s="9">
        <v>0</v>
      </c>
      <c r="D44" s="9"/>
      <c r="E44" s="9">
        <v>22958320</v>
      </c>
      <c r="F44" s="9"/>
      <c r="G44" s="9">
        <v>0</v>
      </c>
      <c r="H44" s="9"/>
      <c r="I44" s="9">
        <v>22958320</v>
      </c>
      <c r="J44" s="9"/>
      <c r="K44" s="7">
        <v>2.8880695633800229E-2</v>
      </c>
      <c r="L44" s="9"/>
      <c r="M44" s="9">
        <v>0</v>
      </c>
      <c r="N44" s="9"/>
      <c r="O44" s="9">
        <v>22958320</v>
      </c>
      <c r="P44" s="9"/>
      <c r="Q44" s="9">
        <v>0</v>
      </c>
      <c r="R44" s="9"/>
      <c r="S44" s="9">
        <v>22958320</v>
      </c>
      <c r="T44" s="9"/>
      <c r="U44" s="7">
        <v>2.5113039562988097E-2</v>
      </c>
    </row>
    <row r="45" spans="1:21" x14ac:dyDescent="0.55000000000000004">
      <c r="A45" s="21" t="s">
        <v>15</v>
      </c>
      <c r="C45" s="9">
        <v>0</v>
      </c>
      <c r="D45" s="9"/>
      <c r="E45" s="9">
        <v>28820303</v>
      </c>
      <c r="F45" s="9"/>
      <c r="G45" s="9">
        <v>0</v>
      </c>
      <c r="H45" s="9"/>
      <c r="I45" s="9">
        <v>28820303</v>
      </c>
      <c r="J45" s="9"/>
      <c r="K45" s="7">
        <v>3.6254847872880053E-2</v>
      </c>
      <c r="L45" s="9"/>
      <c r="M45" s="9">
        <v>0</v>
      </c>
      <c r="N45" s="9"/>
      <c r="O45" s="9">
        <v>-113086410</v>
      </c>
      <c r="P45" s="9"/>
      <c r="Q45" s="9">
        <v>0</v>
      </c>
      <c r="R45" s="9"/>
      <c r="S45" s="9">
        <v>-113086410</v>
      </c>
      <c r="T45" s="9"/>
      <c r="U45" s="7">
        <v>-0.12369996970014761</v>
      </c>
    </row>
    <row r="46" spans="1:21" x14ac:dyDescent="0.55000000000000004">
      <c r="A46" s="21" t="s">
        <v>24</v>
      </c>
      <c r="C46" s="9">
        <v>0</v>
      </c>
      <c r="D46" s="9"/>
      <c r="E46" s="9">
        <v>-140701219</v>
      </c>
      <c r="F46" s="9"/>
      <c r="G46" s="9">
        <v>0</v>
      </c>
      <c r="H46" s="9"/>
      <c r="I46" s="9">
        <v>-140701219</v>
      </c>
      <c r="J46" s="9"/>
      <c r="K46" s="7">
        <v>-0.17699679598697421</v>
      </c>
      <c r="L46" s="9"/>
      <c r="M46" s="9">
        <v>0</v>
      </c>
      <c r="N46" s="9"/>
      <c r="O46" s="9">
        <v>-26839597</v>
      </c>
      <c r="P46" s="9"/>
      <c r="Q46" s="9">
        <v>0</v>
      </c>
      <c r="R46" s="9"/>
      <c r="S46" s="9">
        <v>-26839597</v>
      </c>
      <c r="T46" s="9"/>
      <c r="U46" s="7">
        <v>-2.9358588142148756E-2</v>
      </c>
    </row>
    <row r="47" spans="1:21" x14ac:dyDescent="0.55000000000000004">
      <c r="A47" s="21" t="s">
        <v>19</v>
      </c>
      <c r="C47" s="9">
        <v>0</v>
      </c>
      <c r="D47" s="9"/>
      <c r="E47" s="9">
        <v>-16196199</v>
      </c>
      <c r="F47" s="9"/>
      <c r="G47" s="9">
        <v>0</v>
      </c>
      <c r="H47" s="9"/>
      <c r="I47" s="9">
        <v>-16196199</v>
      </c>
      <c r="J47" s="9"/>
      <c r="K47" s="7">
        <v>-2.0374203937546808E-2</v>
      </c>
      <c r="L47" s="9"/>
      <c r="M47" s="9">
        <v>0</v>
      </c>
      <c r="N47" s="9"/>
      <c r="O47" s="9">
        <v>74499367</v>
      </c>
      <c r="P47" s="9"/>
      <c r="Q47" s="9">
        <v>0</v>
      </c>
      <c r="R47" s="9"/>
      <c r="S47" s="9">
        <v>74499367</v>
      </c>
      <c r="T47" s="9"/>
      <c r="U47" s="7">
        <v>8.1491396186156903E-2</v>
      </c>
    </row>
    <row r="48" spans="1:21" x14ac:dyDescent="0.55000000000000004">
      <c r="A48" s="21" t="s">
        <v>20</v>
      </c>
      <c r="C48" s="9">
        <v>0</v>
      </c>
      <c r="D48" s="9"/>
      <c r="E48" s="9">
        <v>63942706</v>
      </c>
      <c r="F48" s="9"/>
      <c r="G48" s="9">
        <v>0</v>
      </c>
      <c r="H48" s="9"/>
      <c r="I48" s="9">
        <v>63942706</v>
      </c>
      <c r="J48" s="9"/>
      <c r="K48" s="7">
        <v>8.0437498474956862E-2</v>
      </c>
      <c r="L48" s="9"/>
      <c r="M48" s="9">
        <v>0</v>
      </c>
      <c r="N48" s="9"/>
      <c r="O48" s="9">
        <v>64487866</v>
      </c>
      <c r="P48" s="9"/>
      <c r="Q48" s="9">
        <v>0</v>
      </c>
      <c r="R48" s="9"/>
      <c r="S48" s="9">
        <v>64487866</v>
      </c>
      <c r="T48" s="9"/>
      <c r="U48" s="7">
        <v>7.0540280394674998E-2</v>
      </c>
    </row>
    <row r="49" spans="1:21" ht="24.75" thickBot="1" x14ac:dyDescent="0.6">
      <c r="A49" s="21"/>
      <c r="C49" s="19">
        <f>SUM(C8:C48)</f>
        <v>340951733</v>
      </c>
      <c r="D49" s="9"/>
      <c r="E49" s="19">
        <f>SUM(E8:E48)</f>
        <v>312429531</v>
      </c>
      <c r="F49" s="9"/>
      <c r="G49" s="19">
        <f>SUM(G8:G48)</f>
        <v>141555267</v>
      </c>
      <c r="H49" s="9"/>
      <c r="I49" s="19">
        <f>SUM(I8:I48)</f>
        <v>794936531</v>
      </c>
      <c r="J49" s="9"/>
      <c r="K49" s="8">
        <f>SUM(K8:K48)</f>
        <v>1.0000000000000002</v>
      </c>
      <c r="L49" s="9"/>
      <c r="M49" s="19">
        <f>SUM(M8:M48)</f>
        <v>340951733</v>
      </c>
      <c r="N49" s="9"/>
      <c r="O49" s="19">
        <f>SUM(O8:O48)</f>
        <v>-780390024</v>
      </c>
      <c r="P49" s="9"/>
      <c r="Q49" s="19">
        <f>SUM(Q8:Q48)</f>
        <v>1353637464</v>
      </c>
      <c r="R49" s="9"/>
      <c r="S49" s="19">
        <f>SUM(S8:S48)</f>
        <v>914199173</v>
      </c>
      <c r="T49" s="9"/>
      <c r="U49" s="8">
        <f>SUM(U8:U48)</f>
        <v>1.0000000000000004</v>
      </c>
    </row>
    <row r="50" spans="1:21" ht="24.75" thickTop="1" x14ac:dyDescent="0.55000000000000004">
      <c r="C50" s="6"/>
      <c r="M50" s="6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9"/>
  <sheetViews>
    <sheetView rightToLeft="1" workbookViewId="0">
      <selection activeCell="O20" sqref="O20"/>
    </sheetView>
  </sheetViews>
  <sheetFormatPr defaultRowHeight="24" x14ac:dyDescent="0.55000000000000004"/>
  <cols>
    <col min="1" max="1" width="30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4.1406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5.8554687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24.75" x14ac:dyDescent="0.55000000000000004">
      <c r="A3" s="25" t="s">
        <v>91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24.75" x14ac:dyDescent="0.55000000000000004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6" spans="1:17" ht="24.75" x14ac:dyDescent="0.55000000000000004">
      <c r="A6" s="29" t="s">
        <v>95</v>
      </c>
      <c r="C6" s="27" t="s">
        <v>93</v>
      </c>
      <c r="D6" s="27" t="s">
        <v>93</v>
      </c>
      <c r="E6" s="27" t="s">
        <v>93</v>
      </c>
      <c r="F6" s="27" t="s">
        <v>93</v>
      </c>
      <c r="G6" s="27" t="s">
        <v>93</v>
      </c>
      <c r="H6" s="27" t="s">
        <v>93</v>
      </c>
      <c r="I6" s="27" t="s">
        <v>93</v>
      </c>
      <c r="K6" s="27" t="s">
        <v>94</v>
      </c>
      <c r="L6" s="27" t="s">
        <v>94</v>
      </c>
      <c r="M6" s="27" t="s">
        <v>94</v>
      </c>
      <c r="N6" s="27" t="s">
        <v>94</v>
      </c>
      <c r="O6" s="27" t="s">
        <v>94</v>
      </c>
      <c r="P6" s="27" t="s">
        <v>94</v>
      </c>
      <c r="Q6" s="27" t="s">
        <v>94</v>
      </c>
    </row>
    <row r="7" spans="1:17" ht="24.75" x14ac:dyDescent="0.55000000000000004">
      <c r="A7" s="27" t="s">
        <v>95</v>
      </c>
      <c r="C7" s="27" t="s">
        <v>135</v>
      </c>
      <c r="E7" s="27" t="s">
        <v>132</v>
      </c>
      <c r="G7" s="27" t="s">
        <v>133</v>
      </c>
      <c r="I7" s="27" t="s">
        <v>136</v>
      </c>
      <c r="K7" s="27" t="s">
        <v>135</v>
      </c>
      <c r="M7" s="27" t="s">
        <v>132</v>
      </c>
      <c r="O7" s="27" t="s">
        <v>133</v>
      </c>
      <c r="Q7" s="27" t="s">
        <v>136</v>
      </c>
    </row>
    <row r="8" spans="1:17" x14ac:dyDescent="0.55000000000000004">
      <c r="A8" s="1" t="s">
        <v>130</v>
      </c>
      <c r="C8" s="11">
        <v>0</v>
      </c>
      <c r="D8" s="4"/>
      <c r="E8" s="11">
        <v>0</v>
      </c>
      <c r="F8" s="4"/>
      <c r="G8" s="11">
        <v>0</v>
      </c>
      <c r="H8" s="4"/>
      <c r="I8" s="11">
        <v>0</v>
      </c>
      <c r="J8" s="4"/>
      <c r="K8" s="11">
        <v>0</v>
      </c>
      <c r="L8" s="4"/>
      <c r="M8" s="11">
        <v>0</v>
      </c>
      <c r="N8" s="4"/>
      <c r="O8" s="11">
        <v>9264571</v>
      </c>
      <c r="P8" s="4"/>
      <c r="Q8" s="11">
        <v>9264571</v>
      </c>
    </row>
    <row r="9" spans="1:17" x14ac:dyDescent="0.55000000000000004">
      <c r="A9" s="1" t="s">
        <v>63</v>
      </c>
      <c r="C9" s="11">
        <v>0</v>
      </c>
      <c r="D9" s="4"/>
      <c r="E9" s="11">
        <v>3277043</v>
      </c>
      <c r="F9" s="4"/>
      <c r="G9" s="11">
        <v>0</v>
      </c>
      <c r="H9" s="4"/>
      <c r="I9" s="11">
        <v>3277043</v>
      </c>
      <c r="J9" s="4"/>
      <c r="K9" s="11">
        <v>0</v>
      </c>
      <c r="L9" s="4"/>
      <c r="M9" s="11">
        <v>17812569</v>
      </c>
      <c r="N9" s="4"/>
      <c r="O9" s="11">
        <v>336619214</v>
      </c>
      <c r="P9" s="4"/>
      <c r="Q9" s="11">
        <v>354431783</v>
      </c>
    </row>
    <row r="10" spans="1:17" x14ac:dyDescent="0.55000000000000004">
      <c r="A10" s="1" t="s">
        <v>57</v>
      </c>
      <c r="C10" s="11">
        <v>0</v>
      </c>
      <c r="D10" s="4"/>
      <c r="E10" s="11">
        <v>124186959</v>
      </c>
      <c r="F10" s="4"/>
      <c r="G10" s="11">
        <v>0</v>
      </c>
      <c r="H10" s="4"/>
      <c r="I10" s="11">
        <v>124186959</v>
      </c>
      <c r="J10" s="4"/>
      <c r="K10" s="11">
        <v>0</v>
      </c>
      <c r="L10" s="4"/>
      <c r="M10" s="11">
        <v>360011872</v>
      </c>
      <c r="N10" s="4"/>
      <c r="O10" s="11">
        <v>0</v>
      </c>
      <c r="P10" s="4"/>
      <c r="Q10" s="11">
        <v>360011872</v>
      </c>
    </row>
    <row r="11" spans="1:17" x14ac:dyDescent="0.55000000000000004">
      <c r="A11" s="1" t="s">
        <v>50</v>
      </c>
      <c r="C11" s="11">
        <v>0</v>
      </c>
      <c r="D11" s="4"/>
      <c r="E11" s="11">
        <v>38884562</v>
      </c>
      <c r="F11" s="4"/>
      <c r="G11" s="11">
        <v>0</v>
      </c>
      <c r="H11" s="4"/>
      <c r="I11" s="11">
        <v>38884562</v>
      </c>
      <c r="J11" s="4"/>
      <c r="K11" s="11">
        <v>0</v>
      </c>
      <c r="L11" s="4"/>
      <c r="M11" s="11">
        <v>51671320</v>
      </c>
      <c r="N11" s="4"/>
      <c r="O11" s="11">
        <v>0</v>
      </c>
      <c r="P11" s="4"/>
      <c r="Q11" s="11">
        <v>51671320</v>
      </c>
    </row>
    <row r="12" spans="1:17" x14ac:dyDescent="0.55000000000000004">
      <c r="A12" s="1" t="s">
        <v>66</v>
      </c>
      <c r="C12" s="11">
        <v>0</v>
      </c>
      <c r="D12" s="4"/>
      <c r="E12" s="11">
        <v>80548606</v>
      </c>
      <c r="F12" s="4"/>
      <c r="G12" s="11">
        <v>0</v>
      </c>
      <c r="H12" s="4"/>
      <c r="I12" s="11">
        <v>80548606</v>
      </c>
      <c r="J12" s="4"/>
      <c r="K12" s="11">
        <v>0</v>
      </c>
      <c r="L12" s="4"/>
      <c r="M12" s="11">
        <v>394851879</v>
      </c>
      <c r="N12" s="4"/>
      <c r="O12" s="11">
        <v>0</v>
      </c>
      <c r="P12" s="4"/>
      <c r="Q12" s="11">
        <v>394851879</v>
      </c>
    </row>
    <row r="13" spans="1:17" x14ac:dyDescent="0.55000000000000004">
      <c r="A13" s="1" t="s">
        <v>72</v>
      </c>
      <c r="C13" s="11">
        <v>0</v>
      </c>
      <c r="D13" s="4"/>
      <c r="E13" s="11">
        <v>25207575</v>
      </c>
      <c r="F13" s="4"/>
      <c r="G13" s="11">
        <v>0</v>
      </c>
      <c r="H13" s="4"/>
      <c r="I13" s="11">
        <v>25207575</v>
      </c>
      <c r="J13" s="4"/>
      <c r="K13" s="11">
        <v>0</v>
      </c>
      <c r="L13" s="4"/>
      <c r="M13" s="11">
        <v>105567350</v>
      </c>
      <c r="N13" s="4"/>
      <c r="O13" s="11">
        <v>0</v>
      </c>
      <c r="P13" s="4"/>
      <c r="Q13" s="11">
        <v>105567350</v>
      </c>
    </row>
    <row r="14" spans="1:17" x14ac:dyDescent="0.55000000000000004">
      <c r="A14" s="1" t="s">
        <v>69</v>
      </c>
      <c r="C14" s="11">
        <v>0</v>
      </c>
      <c r="D14" s="4"/>
      <c r="E14" s="11">
        <v>18069030</v>
      </c>
      <c r="F14" s="4"/>
      <c r="G14" s="11">
        <v>0</v>
      </c>
      <c r="H14" s="4"/>
      <c r="I14" s="11">
        <v>18069030</v>
      </c>
      <c r="J14" s="4"/>
      <c r="K14" s="11">
        <v>0</v>
      </c>
      <c r="L14" s="4"/>
      <c r="M14" s="11">
        <v>23610261</v>
      </c>
      <c r="N14" s="4"/>
      <c r="O14" s="11">
        <v>0</v>
      </c>
      <c r="P14" s="4"/>
      <c r="Q14" s="11">
        <v>23610261</v>
      </c>
    </row>
    <row r="15" spans="1:17" x14ac:dyDescent="0.55000000000000004">
      <c r="A15" s="1" t="s">
        <v>54</v>
      </c>
      <c r="C15" s="11">
        <v>0</v>
      </c>
      <c r="D15" s="4"/>
      <c r="E15" s="11">
        <v>15098037</v>
      </c>
      <c r="F15" s="4"/>
      <c r="G15" s="11">
        <v>0</v>
      </c>
      <c r="H15" s="4"/>
      <c r="I15" s="11">
        <v>15098037</v>
      </c>
      <c r="J15" s="4"/>
      <c r="K15" s="11">
        <v>0</v>
      </c>
      <c r="L15" s="4"/>
      <c r="M15" s="11">
        <v>34391391</v>
      </c>
      <c r="N15" s="4"/>
      <c r="O15" s="11">
        <v>0</v>
      </c>
      <c r="P15" s="4"/>
      <c r="Q15" s="11">
        <v>34391391</v>
      </c>
    </row>
    <row r="16" spans="1:17" x14ac:dyDescent="0.55000000000000004">
      <c r="A16" s="1" t="s">
        <v>60</v>
      </c>
      <c r="C16" s="11">
        <v>0</v>
      </c>
      <c r="D16" s="4"/>
      <c r="E16" s="11">
        <v>51639928</v>
      </c>
      <c r="F16" s="4"/>
      <c r="G16" s="11">
        <v>0</v>
      </c>
      <c r="H16" s="4"/>
      <c r="I16" s="11">
        <v>51639928</v>
      </c>
      <c r="J16" s="4"/>
      <c r="K16" s="11">
        <v>0</v>
      </c>
      <c r="L16" s="4"/>
      <c r="M16" s="11">
        <v>88762840</v>
      </c>
      <c r="N16" s="4"/>
      <c r="O16" s="11">
        <v>0</v>
      </c>
      <c r="P16" s="4"/>
      <c r="Q16" s="11">
        <v>88762840</v>
      </c>
    </row>
    <row r="17" spans="3:17" ht="24.75" thickBot="1" x14ac:dyDescent="0.6">
      <c r="C17" s="10">
        <f>SUM(C8:C16)</f>
        <v>0</v>
      </c>
      <c r="D17" s="4"/>
      <c r="E17" s="10">
        <f>SUM(E8:E16)</f>
        <v>356911740</v>
      </c>
      <c r="F17" s="4"/>
      <c r="G17" s="10">
        <f>SUM(G8:G16)</f>
        <v>0</v>
      </c>
      <c r="H17" s="4"/>
      <c r="I17" s="10">
        <f>SUM(I8:I16)</f>
        <v>356911740</v>
      </c>
      <c r="J17" s="4"/>
      <c r="K17" s="10">
        <f>SUM(K8:K16)</f>
        <v>0</v>
      </c>
      <c r="L17" s="4"/>
      <c r="M17" s="10">
        <f>SUM(M8:M16)</f>
        <v>1076679482</v>
      </c>
      <c r="N17" s="4"/>
      <c r="O17" s="10">
        <f>SUM(O8:O16)</f>
        <v>345883785</v>
      </c>
      <c r="P17" s="4"/>
      <c r="Q17" s="10">
        <f>SUM(Q8:Q16)</f>
        <v>1422563267</v>
      </c>
    </row>
    <row r="18" spans="3:17" ht="24.75" thickTop="1" x14ac:dyDescent="0.55000000000000004">
      <c r="E18" s="13"/>
      <c r="M18" s="13"/>
    </row>
    <row r="19" spans="3:17" x14ac:dyDescent="0.55000000000000004">
      <c r="E19" s="14"/>
      <c r="M19" s="1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0"/>
  <sheetViews>
    <sheetView rightToLeft="1" workbookViewId="0">
      <selection activeCell="E14" sqref="E14"/>
    </sheetView>
  </sheetViews>
  <sheetFormatPr defaultRowHeight="24" x14ac:dyDescent="0.55000000000000004"/>
  <cols>
    <col min="1" max="1" width="26.85546875" style="4" bestFit="1" customWidth="1"/>
    <col min="2" max="2" width="1" style="4" customWidth="1"/>
    <col min="3" max="3" width="15.42578125" style="4" bestFit="1" customWidth="1"/>
    <col min="4" max="4" width="1" style="4" customWidth="1"/>
    <col min="5" max="5" width="36.140625" style="4" bestFit="1" customWidth="1"/>
    <col min="6" max="6" width="1" style="4" customWidth="1"/>
    <col min="7" max="7" width="31.42578125" style="4" bestFit="1" customWidth="1"/>
    <col min="8" max="8" width="1" style="4" customWidth="1"/>
    <col min="9" max="9" width="36.140625" style="4" bestFit="1" customWidth="1"/>
    <col min="10" max="10" width="1" style="4" customWidth="1"/>
    <col min="11" max="11" width="31.42578125" style="4" bestFit="1" customWidth="1"/>
    <col min="12" max="12" width="1" style="4" customWidth="1"/>
    <col min="13" max="13" width="9.140625" style="4" customWidth="1"/>
    <col min="14" max="16384" width="9.140625" style="4"/>
  </cols>
  <sheetData>
    <row r="2" spans="1:11" ht="24.75" x14ac:dyDescent="0.55000000000000004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ht="24.75" x14ac:dyDescent="0.55000000000000004">
      <c r="A3" s="25" t="s">
        <v>91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ht="24.75" x14ac:dyDescent="0.55000000000000004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6" spans="1:11" ht="24.75" x14ac:dyDescent="0.55000000000000004">
      <c r="A6" s="27" t="s">
        <v>137</v>
      </c>
      <c r="B6" s="27" t="s">
        <v>137</v>
      </c>
      <c r="C6" s="27" t="s">
        <v>137</v>
      </c>
      <c r="E6" s="27" t="s">
        <v>93</v>
      </c>
      <c r="F6" s="27" t="s">
        <v>93</v>
      </c>
      <c r="G6" s="27" t="s">
        <v>93</v>
      </c>
      <c r="I6" s="27" t="s">
        <v>94</v>
      </c>
      <c r="J6" s="27" t="s">
        <v>94</v>
      </c>
      <c r="K6" s="27" t="s">
        <v>94</v>
      </c>
    </row>
    <row r="7" spans="1:11" ht="24.75" x14ac:dyDescent="0.55000000000000004">
      <c r="A7" s="27" t="s">
        <v>138</v>
      </c>
      <c r="C7" s="27" t="s">
        <v>78</v>
      </c>
      <c r="E7" s="27" t="s">
        <v>139</v>
      </c>
      <c r="G7" s="27" t="s">
        <v>140</v>
      </c>
      <c r="I7" s="27" t="s">
        <v>139</v>
      </c>
      <c r="K7" s="27" t="s">
        <v>140</v>
      </c>
    </row>
    <row r="8" spans="1:11" x14ac:dyDescent="0.55000000000000004">
      <c r="A8" s="21" t="s">
        <v>84</v>
      </c>
      <c r="C8" s="4" t="s">
        <v>85</v>
      </c>
      <c r="E8" s="11">
        <v>8840918</v>
      </c>
      <c r="G8" s="7">
        <v>1</v>
      </c>
      <c r="I8" s="11">
        <v>257518953</v>
      </c>
      <c r="K8" s="7">
        <v>1</v>
      </c>
    </row>
    <row r="9" spans="1:11" ht="24.75" thickBot="1" x14ac:dyDescent="0.6">
      <c r="E9" s="10">
        <f>SUM(E8)</f>
        <v>8840918</v>
      </c>
      <c r="G9" s="8">
        <f>SUM(G8)</f>
        <v>1</v>
      </c>
      <c r="I9" s="10">
        <f>SUM(I8)</f>
        <v>257518953</v>
      </c>
      <c r="K9" s="8">
        <f>SUM(K8)</f>
        <v>1</v>
      </c>
    </row>
    <row r="10" spans="1:11" ht="24.75" thickTop="1" x14ac:dyDescent="0.55000000000000004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orientation="portrait" r:id="rId1"/>
  <ignoredErrors>
    <ignoredError sqref="C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E12" sqref="E12"/>
    </sheetView>
  </sheetViews>
  <sheetFormatPr defaultRowHeight="24" x14ac:dyDescent="0.55000000000000004"/>
  <cols>
    <col min="1" max="1" width="34.140625" style="1" bestFit="1" customWidth="1"/>
    <col min="2" max="2" width="1" style="1" customWidth="1"/>
    <col min="3" max="3" width="11.5703125" style="1" bestFit="1" customWidth="1"/>
    <col min="4" max="4" width="1" style="1" customWidth="1"/>
    <col min="5" max="5" width="21.42578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25" t="s">
        <v>0</v>
      </c>
      <c r="B2" s="25"/>
      <c r="C2" s="25"/>
      <c r="D2" s="25"/>
      <c r="E2" s="25"/>
    </row>
    <row r="3" spans="1:5" ht="24.75" x14ac:dyDescent="0.55000000000000004">
      <c r="A3" s="25" t="s">
        <v>91</v>
      </c>
      <c r="B3" s="25"/>
      <c r="C3" s="25"/>
      <c r="D3" s="25"/>
      <c r="E3" s="25"/>
    </row>
    <row r="4" spans="1:5" ht="24.75" x14ac:dyDescent="0.55000000000000004">
      <c r="A4" s="25" t="s">
        <v>2</v>
      </c>
      <c r="B4" s="25"/>
      <c r="C4" s="25"/>
      <c r="D4" s="25"/>
      <c r="E4" s="25"/>
    </row>
    <row r="5" spans="1:5" ht="24.75" x14ac:dyDescent="0.55000000000000004">
      <c r="E5" s="20" t="s">
        <v>148</v>
      </c>
    </row>
    <row r="6" spans="1:5" ht="24.75" x14ac:dyDescent="0.55000000000000004">
      <c r="A6" s="29" t="s">
        <v>141</v>
      </c>
      <c r="C6" s="27" t="s">
        <v>93</v>
      </c>
      <c r="E6" s="27" t="s">
        <v>149</v>
      </c>
    </row>
    <row r="7" spans="1:5" ht="24.75" x14ac:dyDescent="0.55000000000000004">
      <c r="A7" s="27" t="s">
        <v>141</v>
      </c>
      <c r="C7" s="27" t="s">
        <v>81</v>
      </c>
      <c r="E7" s="27" t="s">
        <v>81</v>
      </c>
    </row>
    <row r="8" spans="1:5" x14ac:dyDescent="0.55000000000000004">
      <c r="A8" s="1" t="s">
        <v>147</v>
      </c>
      <c r="C8" s="9">
        <v>-1995057</v>
      </c>
      <c r="D8" s="9"/>
      <c r="E8" s="9">
        <v>28211545</v>
      </c>
    </row>
    <row r="9" spans="1:5" ht="25.5" thickBot="1" x14ac:dyDescent="0.65">
      <c r="A9" s="2" t="s">
        <v>100</v>
      </c>
      <c r="C9" s="19">
        <f>SUM(C8)</f>
        <v>-1995057</v>
      </c>
      <c r="D9" s="9"/>
      <c r="E9" s="19">
        <f>SUM(E8)</f>
        <v>28211545</v>
      </c>
    </row>
    <row r="10" spans="1:5" ht="24.75" thickTop="1" x14ac:dyDescent="0.55000000000000004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40"/>
  <sheetViews>
    <sheetView rightToLeft="1" topLeftCell="A25" workbookViewId="0">
      <selection activeCell="W32" sqref="W32"/>
    </sheetView>
  </sheetViews>
  <sheetFormatPr defaultRowHeight="24" x14ac:dyDescent="0.55000000000000004"/>
  <cols>
    <col min="1" max="1" width="35.7109375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9.57031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9" style="1" bestFit="1" customWidth="1"/>
    <col min="14" max="14" width="1" style="1" customWidth="1"/>
    <col min="15" max="15" width="14.7109375" style="1" bestFit="1" customWidth="1"/>
    <col min="16" max="16" width="1" style="1" customWidth="1"/>
    <col min="17" max="17" width="9.57031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42578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</row>
    <row r="3" spans="1:25" ht="24.75" x14ac:dyDescent="0.55000000000000004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</row>
    <row r="4" spans="1:25" ht="24.75" x14ac:dyDescent="0.55000000000000004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</row>
    <row r="6" spans="1:25" ht="24.75" x14ac:dyDescent="0.55000000000000004">
      <c r="A6" s="29" t="s">
        <v>3</v>
      </c>
      <c r="C6" s="27" t="s">
        <v>145</v>
      </c>
      <c r="D6" s="27" t="s">
        <v>4</v>
      </c>
      <c r="E6" s="27" t="s">
        <v>4</v>
      </c>
      <c r="F6" s="27" t="s">
        <v>4</v>
      </c>
      <c r="G6" s="27" t="s">
        <v>4</v>
      </c>
      <c r="I6" s="27" t="s">
        <v>5</v>
      </c>
      <c r="J6" s="27" t="s">
        <v>5</v>
      </c>
      <c r="K6" s="27" t="s">
        <v>5</v>
      </c>
      <c r="L6" s="27" t="s">
        <v>5</v>
      </c>
      <c r="M6" s="27" t="s">
        <v>5</v>
      </c>
      <c r="N6" s="27" t="s">
        <v>5</v>
      </c>
      <c r="O6" s="27" t="s">
        <v>5</v>
      </c>
      <c r="Q6" s="27" t="s">
        <v>6</v>
      </c>
      <c r="R6" s="27" t="s">
        <v>6</v>
      </c>
      <c r="S6" s="27" t="s">
        <v>6</v>
      </c>
      <c r="T6" s="27" t="s">
        <v>6</v>
      </c>
      <c r="U6" s="27" t="s">
        <v>6</v>
      </c>
      <c r="V6" s="27" t="s">
        <v>6</v>
      </c>
      <c r="W6" s="27" t="s">
        <v>6</v>
      </c>
      <c r="X6" s="27" t="s">
        <v>6</v>
      </c>
      <c r="Y6" s="27" t="s">
        <v>6</v>
      </c>
    </row>
    <row r="7" spans="1:25" ht="24.75" x14ac:dyDescent="0.55000000000000004">
      <c r="A7" s="29" t="s">
        <v>3</v>
      </c>
      <c r="C7" s="26" t="s">
        <v>7</v>
      </c>
      <c r="E7" s="26" t="s">
        <v>8</v>
      </c>
      <c r="G7" s="26" t="s">
        <v>9</v>
      </c>
      <c r="I7" s="28" t="s">
        <v>10</v>
      </c>
      <c r="J7" s="28" t="s">
        <v>10</v>
      </c>
      <c r="K7" s="28" t="s">
        <v>10</v>
      </c>
      <c r="M7" s="28" t="s">
        <v>11</v>
      </c>
      <c r="N7" s="28" t="s">
        <v>11</v>
      </c>
      <c r="O7" s="28" t="s">
        <v>11</v>
      </c>
      <c r="Q7" s="26" t="s">
        <v>7</v>
      </c>
      <c r="S7" s="26" t="s">
        <v>12</v>
      </c>
      <c r="U7" s="26" t="s">
        <v>8</v>
      </c>
      <c r="W7" s="26" t="s">
        <v>9</v>
      </c>
      <c r="Y7" s="26" t="s">
        <v>13</v>
      </c>
    </row>
    <row r="8" spans="1:25" ht="24.75" x14ac:dyDescent="0.55000000000000004">
      <c r="A8" s="27" t="s">
        <v>3</v>
      </c>
      <c r="C8" s="27" t="s">
        <v>7</v>
      </c>
      <c r="E8" s="27" t="s">
        <v>8</v>
      </c>
      <c r="G8" s="27" t="s">
        <v>9</v>
      </c>
      <c r="I8" s="28" t="s">
        <v>7</v>
      </c>
      <c r="K8" s="28" t="s">
        <v>8</v>
      </c>
      <c r="M8" s="28" t="s">
        <v>7</v>
      </c>
      <c r="O8" s="28" t="s">
        <v>14</v>
      </c>
      <c r="Q8" s="27" t="s">
        <v>7</v>
      </c>
      <c r="S8" s="27" t="s">
        <v>12</v>
      </c>
      <c r="U8" s="27" t="s">
        <v>8</v>
      </c>
      <c r="W8" s="27" t="s">
        <v>9</v>
      </c>
      <c r="Y8" s="27" t="s">
        <v>13</v>
      </c>
    </row>
    <row r="9" spans="1:25" x14ac:dyDescent="0.55000000000000004">
      <c r="A9" s="1" t="s">
        <v>15</v>
      </c>
      <c r="C9" s="9">
        <v>414158</v>
      </c>
      <c r="D9" s="9"/>
      <c r="E9" s="9">
        <v>1136207155</v>
      </c>
      <c r="F9" s="9"/>
      <c r="G9" s="9">
        <v>994300441.65269995</v>
      </c>
      <c r="H9" s="9"/>
      <c r="I9" s="9">
        <v>0</v>
      </c>
      <c r="J9" s="9"/>
      <c r="K9" s="9">
        <v>0</v>
      </c>
      <c r="L9" s="9"/>
      <c r="M9" s="9">
        <v>0</v>
      </c>
      <c r="N9" s="9"/>
      <c r="O9" s="9">
        <v>0</v>
      </c>
      <c r="P9" s="9"/>
      <c r="Q9" s="9">
        <v>414158</v>
      </c>
      <c r="R9" s="9"/>
      <c r="S9" s="9">
        <v>2485</v>
      </c>
      <c r="T9" s="9"/>
      <c r="U9" s="9">
        <v>1136207155</v>
      </c>
      <c r="V9" s="9"/>
      <c r="W9" s="9">
        <v>1023120744.3092999</v>
      </c>
      <c r="Y9" s="7">
        <v>2.4316232288656186E-2</v>
      </c>
    </row>
    <row r="10" spans="1:25" x14ac:dyDescent="0.55000000000000004">
      <c r="A10" s="1" t="s">
        <v>16</v>
      </c>
      <c r="C10" s="9">
        <v>21424</v>
      </c>
      <c r="D10" s="9"/>
      <c r="E10" s="9">
        <v>492107578</v>
      </c>
      <c r="F10" s="9"/>
      <c r="G10" s="9">
        <v>517749825.2784</v>
      </c>
      <c r="H10" s="9"/>
      <c r="I10" s="9">
        <v>0</v>
      </c>
      <c r="J10" s="9"/>
      <c r="K10" s="9">
        <v>0</v>
      </c>
      <c r="L10" s="9"/>
      <c r="M10" s="9">
        <v>0</v>
      </c>
      <c r="N10" s="9"/>
      <c r="O10" s="9">
        <v>0</v>
      </c>
      <c r="P10" s="9"/>
      <c r="Q10" s="9">
        <v>21424</v>
      </c>
      <c r="R10" s="9"/>
      <c r="S10" s="9">
        <v>27400</v>
      </c>
      <c r="T10" s="9"/>
      <c r="U10" s="9">
        <v>492107578</v>
      </c>
      <c r="V10" s="9"/>
      <c r="W10" s="9">
        <v>583560066.33599997</v>
      </c>
      <c r="Y10" s="7">
        <v>1.386931328128756E-2</v>
      </c>
    </row>
    <row r="11" spans="1:25" x14ac:dyDescent="0.55000000000000004">
      <c r="A11" s="1" t="s">
        <v>17</v>
      </c>
      <c r="C11" s="9">
        <v>165365</v>
      </c>
      <c r="D11" s="9"/>
      <c r="E11" s="9">
        <v>1292621510</v>
      </c>
      <c r="F11" s="9"/>
      <c r="G11" s="9">
        <v>1395679591.2735</v>
      </c>
      <c r="H11" s="9"/>
      <c r="I11" s="9">
        <v>18619</v>
      </c>
      <c r="J11" s="9"/>
      <c r="K11" s="9">
        <v>163991082</v>
      </c>
      <c r="L11" s="9"/>
      <c r="M11" s="9">
        <v>0</v>
      </c>
      <c r="N11" s="9"/>
      <c r="O11" s="9">
        <v>0</v>
      </c>
      <c r="P11" s="9"/>
      <c r="Q11" s="9">
        <v>183984</v>
      </c>
      <c r="R11" s="9"/>
      <c r="S11" s="9">
        <v>8417</v>
      </c>
      <c r="T11" s="9"/>
      <c r="U11" s="9">
        <v>1456612592</v>
      </c>
      <c r="V11" s="9"/>
      <c r="W11" s="9">
        <v>1539472113.29808</v>
      </c>
      <c r="Y11" s="7">
        <v>3.6588214750875793E-2</v>
      </c>
    </row>
    <row r="12" spans="1:25" x14ac:dyDescent="0.55000000000000004">
      <c r="A12" s="1" t="s">
        <v>18</v>
      </c>
      <c r="C12" s="9">
        <v>123833</v>
      </c>
      <c r="D12" s="9"/>
      <c r="E12" s="9">
        <v>1140726605</v>
      </c>
      <c r="F12" s="9"/>
      <c r="G12" s="9">
        <v>901118524.97160006</v>
      </c>
      <c r="H12" s="9"/>
      <c r="I12" s="9">
        <v>0</v>
      </c>
      <c r="J12" s="9"/>
      <c r="K12" s="9">
        <v>0</v>
      </c>
      <c r="L12" s="9"/>
      <c r="M12" s="9">
        <v>0</v>
      </c>
      <c r="N12" s="9"/>
      <c r="O12" s="9">
        <v>0</v>
      </c>
      <c r="P12" s="9"/>
      <c r="Q12" s="9">
        <v>123833</v>
      </c>
      <c r="R12" s="9"/>
      <c r="S12" s="9">
        <v>7030</v>
      </c>
      <c r="T12" s="9"/>
      <c r="U12" s="9">
        <v>1140726605</v>
      </c>
      <c r="V12" s="9"/>
      <c r="W12" s="9">
        <v>865418474.11889994</v>
      </c>
      <c r="Y12" s="7">
        <v>2.0568165351564634E-2</v>
      </c>
    </row>
    <row r="13" spans="1:25" x14ac:dyDescent="0.55000000000000004">
      <c r="A13" s="1" t="s">
        <v>19</v>
      </c>
      <c r="C13" s="9">
        <v>135768</v>
      </c>
      <c r="D13" s="9"/>
      <c r="E13" s="9">
        <v>1010645977</v>
      </c>
      <c r="F13" s="9"/>
      <c r="G13" s="9">
        <v>1101341544.0768001</v>
      </c>
      <c r="H13" s="9"/>
      <c r="I13" s="9">
        <v>0</v>
      </c>
      <c r="J13" s="9"/>
      <c r="K13" s="9">
        <v>0</v>
      </c>
      <c r="L13" s="9"/>
      <c r="M13" s="9">
        <v>0</v>
      </c>
      <c r="N13" s="9"/>
      <c r="O13" s="9">
        <v>0</v>
      </c>
      <c r="P13" s="9"/>
      <c r="Q13" s="9">
        <v>135768</v>
      </c>
      <c r="R13" s="9"/>
      <c r="S13" s="9">
        <v>8040</v>
      </c>
      <c r="T13" s="9"/>
      <c r="U13" s="9">
        <v>1010645977</v>
      </c>
      <c r="V13" s="9"/>
      <c r="W13" s="9">
        <v>1085145344.8992</v>
      </c>
      <c r="Y13" s="7">
        <v>2.5790354090939948E-2</v>
      </c>
    </row>
    <row r="14" spans="1:25" x14ac:dyDescent="0.55000000000000004">
      <c r="A14" s="1" t="s">
        <v>20</v>
      </c>
      <c r="C14" s="9">
        <v>238228</v>
      </c>
      <c r="D14" s="9"/>
      <c r="E14" s="9">
        <v>1368302398</v>
      </c>
      <c r="F14" s="9"/>
      <c r="G14" s="9">
        <v>1368847558.3224001</v>
      </c>
      <c r="H14" s="9"/>
      <c r="I14" s="9">
        <v>0</v>
      </c>
      <c r="J14" s="9"/>
      <c r="K14" s="9">
        <v>0</v>
      </c>
      <c r="L14" s="9"/>
      <c r="M14" s="9">
        <v>0</v>
      </c>
      <c r="N14" s="9"/>
      <c r="O14" s="9">
        <v>0</v>
      </c>
      <c r="P14" s="9"/>
      <c r="Q14" s="9">
        <v>238228</v>
      </c>
      <c r="R14" s="9"/>
      <c r="S14" s="9">
        <v>6050</v>
      </c>
      <c r="T14" s="9"/>
      <c r="U14" s="9">
        <v>1368302398</v>
      </c>
      <c r="V14" s="9"/>
      <c r="W14" s="9">
        <v>1432790264.3340001</v>
      </c>
      <c r="Y14" s="7">
        <v>3.4052736279910803E-2</v>
      </c>
    </row>
    <row r="15" spans="1:25" x14ac:dyDescent="0.55000000000000004">
      <c r="A15" s="1" t="s">
        <v>21</v>
      </c>
      <c r="C15" s="9">
        <v>5505</v>
      </c>
      <c r="D15" s="9"/>
      <c r="E15" s="9">
        <v>167155654</v>
      </c>
      <c r="F15" s="9"/>
      <c r="G15" s="9">
        <v>182182040.05950001</v>
      </c>
      <c r="H15" s="9"/>
      <c r="I15" s="9">
        <v>0</v>
      </c>
      <c r="J15" s="9"/>
      <c r="K15" s="9">
        <v>0</v>
      </c>
      <c r="L15" s="9"/>
      <c r="M15" s="9">
        <v>0</v>
      </c>
      <c r="N15" s="9"/>
      <c r="O15" s="9">
        <v>0</v>
      </c>
      <c r="P15" s="9"/>
      <c r="Q15" s="9">
        <v>5505</v>
      </c>
      <c r="R15" s="9"/>
      <c r="S15" s="9">
        <v>32080</v>
      </c>
      <c r="T15" s="9"/>
      <c r="U15" s="9">
        <v>167155654</v>
      </c>
      <c r="V15" s="9"/>
      <c r="W15" s="9">
        <v>175560223.64399999</v>
      </c>
      <c r="Y15" s="7">
        <v>4.1724920567981199E-3</v>
      </c>
    </row>
    <row r="16" spans="1:25" x14ac:dyDescent="0.55000000000000004">
      <c r="A16" s="1" t="s">
        <v>22</v>
      </c>
      <c r="C16" s="9">
        <v>74646</v>
      </c>
      <c r="D16" s="9"/>
      <c r="E16" s="9">
        <v>598323432</v>
      </c>
      <c r="F16" s="9"/>
      <c r="G16" s="9">
        <v>717204228.3549</v>
      </c>
      <c r="H16" s="9"/>
      <c r="I16" s="9">
        <v>0</v>
      </c>
      <c r="J16" s="9"/>
      <c r="K16" s="9">
        <v>0</v>
      </c>
      <c r="L16" s="9"/>
      <c r="M16" s="9">
        <v>0</v>
      </c>
      <c r="N16" s="9"/>
      <c r="O16" s="9">
        <v>0</v>
      </c>
      <c r="P16" s="9"/>
      <c r="Q16" s="9">
        <v>74646</v>
      </c>
      <c r="R16" s="9"/>
      <c r="S16" s="9">
        <v>9538</v>
      </c>
      <c r="T16" s="9"/>
      <c r="U16" s="9">
        <v>598323432</v>
      </c>
      <c r="V16" s="9"/>
      <c r="W16" s="9">
        <v>707780023.80227995</v>
      </c>
      <c r="Y16" s="7">
        <v>1.6821615204044692E-2</v>
      </c>
    </row>
    <row r="17" spans="1:25" x14ac:dyDescent="0.55000000000000004">
      <c r="A17" s="1" t="s">
        <v>23</v>
      </c>
      <c r="C17" s="9">
        <v>253441</v>
      </c>
      <c r="D17" s="9"/>
      <c r="E17" s="9">
        <v>2379878189</v>
      </c>
      <c r="F17" s="9"/>
      <c r="G17" s="9">
        <v>2491768019.5239</v>
      </c>
      <c r="H17" s="9"/>
      <c r="I17" s="9">
        <v>0</v>
      </c>
      <c r="J17" s="9"/>
      <c r="K17" s="9">
        <v>0</v>
      </c>
      <c r="L17" s="9"/>
      <c r="M17" s="9">
        <v>0</v>
      </c>
      <c r="N17" s="9"/>
      <c r="O17" s="9">
        <v>0</v>
      </c>
      <c r="P17" s="9"/>
      <c r="Q17" s="9">
        <v>253441</v>
      </c>
      <c r="R17" s="9"/>
      <c r="S17" s="9">
        <v>9270</v>
      </c>
      <c r="T17" s="9"/>
      <c r="U17" s="9">
        <v>2379878189</v>
      </c>
      <c r="V17" s="9"/>
      <c r="W17" s="9">
        <v>2335560115.3677001</v>
      </c>
      <c r="Y17" s="7">
        <v>5.5508621641467588E-2</v>
      </c>
    </row>
    <row r="18" spans="1:25" x14ac:dyDescent="0.55000000000000004">
      <c r="A18" s="1" t="s">
        <v>24</v>
      </c>
      <c r="C18" s="9">
        <v>135830</v>
      </c>
      <c r="D18" s="9"/>
      <c r="E18" s="9">
        <v>897312410</v>
      </c>
      <c r="F18" s="9"/>
      <c r="G18" s="9">
        <v>926575594.44060004</v>
      </c>
      <c r="H18" s="9"/>
      <c r="I18" s="9">
        <v>0</v>
      </c>
      <c r="J18" s="9"/>
      <c r="K18" s="9">
        <v>0</v>
      </c>
      <c r="L18" s="9"/>
      <c r="M18" s="9">
        <v>0</v>
      </c>
      <c r="N18" s="9"/>
      <c r="O18" s="9">
        <v>0</v>
      </c>
      <c r="P18" s="9"/>
      <c r="Q18" s="9">
        <v>135830</v>
      </c>
      <c r="R18" s="9"/>
      <c r="S18" s="9">
        <v>5820</v>
      </c>
      <c r="T18" s="9"/>
      <c r="U18" s="9">
        <v>897312410</v>
      </c>
      <c r="V18" s="9"/>
      <c r="W18" s="9">
        <v>785874374.76600003</v>
      </c>
      <c r="Y18" s="7">
        <v>1.8677662390095672E-2</v>
      </c>
    </row>
    <row r="19" spans="1:25" x14ac:dyDescent="0.55000000000000004">
      <c r="A19" s="1" t="s">
        <v>25</v>
      </c>
      <c r="C19" s="9">
        <v>58874</v>
      </c>
      <c r="D19" s="9"/>
      <c r="E19" s="9">
        <v>1126050813</v>
      </c>
      <c r="F19" s="9"/>
      <c r="G19" s="9">
        <v>821137066.92420006</v>
      </c>
      <c r="H19" s="9"/>
      <c r="I19" s="9">
        <v>0</v>
      </c>
      <c r="J19" s="9"/>
      <c r="K19" s="9">
        <v>0</v>
      </c>
      <c r="L19" s="9"/>
      <c r="M19" s="9">
        <v>0</v>
      </c>
      <c r="N19" s="9"/>
      <c r="O19" s="9">
        <v>0</v>
      </c>
      <c r="P19" s="9"/>
      <c r="Q19" s="9">
        <v>58874</v>
      </c>
      <c r="R19" s="9"/>
      <c r="S19" s="9">
        <v>12910</v>
      </c>
      <c r="T19" s="9"/>
      <c r="U19" s="9">
        <v>1126050813</v>
      </c>
      <c r="V19" s="9"/>
      <c r="W19" s="9">
        <v>755586566.92739999</v>
      </c>
      <c r="Y19" s="7">
        <v>1.7957820303993923E-2</v>
      </c>
    </row>
    <row r="20" spans="1:25" x14ac:dyDescent="0.55000000000000004">
      <c r="A20" s="1" t="s">
        <v>26</v>
      </c>
      <c r="C20" s="9">
        <v>507786</v>
      </c>
      <c r="D20" s="9"/>
      <c r="E20" s="9">
        <v>2087173126</v>
      </c>
      <c r="F20" s="9"/>
      <c r="G20" s="9">
        <v>1553759442.33588</v>
      </c>
      <c r="H20" s="9"/>
      <c r="I20" s="9">
        <v>108739</v>
      </c>
      <c r="J20" s="9"/>
      <c r="K20" s="9">
        <v>346753042</v>
      </c>
      <c r="L20" s="9"/>
      <c r="M20" s="9">
        <v>0</v>
      </c>
      <c r="N20" s="9"/>
      <c r="O20" s="9">
        <v>0</v>
      </c>
      <c r="P20" s="9"/>
      <c r="Q20" s="9">
        <v>616525</v>
      </c>
      <c r="R20" s="9"/>
      <c r="S20" s="9">
        <v>3390</v>
      </c>
      <c r="T20" s="9"/>
      <c r="U20" s="9">
        <v>2433926168</v>
      </c>
      <c r="V20" s="9"/>
      <c r="W20" s="9">
        <v>2077709533.6724999</v>
      </c>
      <c r="Y20" s="7">
        <v>4.9380357040109714E-2</v>
      </c>
    </row>
    <row r="21" spans="1:25" x14ac:dyDescent="0.55000000000000004">
      <c r="A21" s="1" t="s">
        <v>27</v>
      </c>
      <c r="C21" s="9">
        <v>9281</v>
      </c>
      <c r="D21" s="9"/>
      <c r="E21" s="9">
        <v>67113425</v>
      </c>
      <c r="F21" s="9"/>
      <c r="G21" s="9">
        <v>65054887.450410001</v>
      </c>
      <c r="H21" s="9"/>
      <c r="I21" s="9">
        <v>0</v>
      </c>
      <c r="J21" s="9"/>
      <c r="K21" s="9">
        <v>0</v>
      </c>
      <c r="L21" s="9"/>
      <c r="M21" s="9">
        <v>0</v>
      </c>
      <c r="N21" s="9"/>
      <c r="O21" s="9">
        <v>0</v>
      </c>
      <c r="P21" s="9"/>
      <c r="Q21" s="9">
        <v>9281</v>
      </c>
      <c r="R21" s="9"/>
      <c r="S21" s="9">
        <v>6305</v>
      </c>
      <c r="T21" s="9"/>
      <c r="U21" s="9">
        <v>67113425</v>
      </c>
      <c r="V21" s="9"/>
      <c r="W21" s="9">
        <v>58172041.607550003</v>
      </c>
      <c r="Y21" s="7">
        <v>1.3825590814205337E-3</v>
      </c>
    </row>
    <row r="22" spans="1:25" x14ac:dyDescent="0.55000000000000004">
      <c r="A22" s="1" t="s">
        <v>28</v>
      </c>
      <c r="C22" s="9">
        <v>84689</v>
      </c>
      <c r="D22" s="9"/>
      <c r="E22" s="9">
        <v>1222158765</v>
      </c>
      <c r="F22" s="9"/>
      <c r="G22" s="9">
        <v>1246014690.4920001</v>
      </c>
      <c r="H22" s="9"/>
      <c r="I22" s="9">
        <v>0</v>
      </c>
      <c r="J22" s="9"/>
      <c r="K22" s="9">
        <v>0</v>
      </c>
      <c r="L22" s="9"/>
      <c r="M22" s="9">
        <v>0</v>
      </c>
      <c r="N22" s="9"/>
      <c r="O22" s="9">
        <v>0</v>
      </c>
      <c r="P22" s="9"/>
      <c r="Q22" s="9">
        <v>84689</v>
      </c>
      <c r="R22" s="9"/>
      <c r="S22" s="9">
        <v>15270</v>
      </c>
      <c r="T22" s="9"/>
      <c r="U22" s="9">
        <v>1222158765</v>
      </c>
      <c r="V22" s="9"/>
      <c r="W22" s="9">
        <v>1285584075.9333</v>
      </c>
      <c r="Y22" s="7">
        <v>3.055412686221632E-2</v>
      </c>
    </row>
    <row r="23" spans="1:25" x14ac:dyDescent="0.55000000000000004">
      <c r="A23" s="1" t="s">
        <v>29</v>
      </c>
      <c r="C23" s="9">
        <v>26599</v>
      </c>
      <c r="D23" s="9"/>
      <c r="E23" s="9">
        <v>1454659671</v>
      </c>
      <c r="F23" s="9"/>
      <c r="G23" s="9">
        <v>1779568936.197</v>
      </c>
      <c r="H23" s="9"/>
      <c r="I23" s="9">
        <v>49602</v>
      </c>
      <c r="J23" s="9"/>
      <c r="K23" s="9">
        <v>0</v>
      </c>
      <c r="L23" s="9"/>
      <c r="M23" s="9">
        <v>-13623</v>
      </c>
      <c r="N23" s="9"/>
      <c r="O23" s="9">
        <v>325567404</v>
      </c>
      <c r="P23" s="9"/>
      <c r="Q23" s="9">
        <v>62578</v>
      </c>
      <c r="R23" s="9"/>
      <c r="S23" s="9">
        <v>28200</v>
      </c>
      <c r="T23" s="9"/>
      <c r="U23" s="9">
        <v>1194599715</v>
      </c>
      <c r="V23" s="9"/>
      <c r="W23" s="9">
        <v>1754305519.3559999</v>
      </c>
      <c r="Y23" s="7">
        <v>4.1694101845946095E-2</v>
      </c>
    </row>
    <row r="24" spans="1:25" x14ac:dyDescent="0.55000000000000004">
      <c r="A24" s="1" t="s">
        <v>30</v>
      </c>
      <c r="C24" s="9">
        <v>120751</v>
      </c>
      <c r="D24" s="9"/>
      <c r="E24" s="9">
        <v>1705904628</v>
      </c>
      <c r="F24" s="9"/>
      <c r="G24" s="9">
        <v>1493294821.0283999</v>
      </c>
      <c r="H24" s="9"/>
      <c r="I24" s="9">
        <v>48532</v>
      </c>
      <c r="J24" s="9"/>
      <c r="K24" s="9">
        <v>0</v>
      </c>
      <c r="L24" s="9"/>
      <c r="M24" s="9">
        <v>0</v>
      </c>
      <c r="N24" s="9"/>
      <c r="O24" s="9">
        <v>0</v>
      </c>
      <c r="P24" s="9"/>
      <c r="Q24" s="9">
        <v>169283</v>
      </c>
      <c r="R24" s="9"/>
      <c r="S24" s="9">
        <v>10080</v>
      </c>
      <c r="T24" s="9"/>
      <c r="U24" s="9">
        <v>1705904628</v>
      </c>
      <c r="V24" s="9"/>
      <c r="W24" s="9">
        <v>1696322105.1503999</v>
      </c>
      <c r="Y24" s="7">
        <v>4.031602582065294E-2</v>
      </c>
    </row>
    <row r="25" spans="1:25" x14ac:dyDescent="0.55000000000000004">
      <c r="A25" s="1" t="s">
        <v>31</v>
      </c>
      <c r="C25" s="9">
        <v>863</v>
      </c>
      <c r="D25" s="9"/>
      <c r="E25" s="9">
        <v>5337102</v>
      </c>
      <c r="F25" s="9"/>
      <c r="G25" s="9">
        <v>6762959.15919</v>
      </c>
      <c r="H25" s="9"/>
      <c r="I25" s="9">
        <v>0</v>
      </c>
      <c r="J25" s="9"/>
      <c r="K25" s="9">
        <v>0</v>
      </c>
      <c r="L25" s="9"/>
      <c r="M25" s="9">
        <v>-863</v>
      </c>
      <c r="N25" s="9"/>
      <c r="O25" s="9">
        <v>10631310</v>
      </c>
      <c r="P25" s="9"/>
      <c r="Q25" s="9">
        <v>0</v>
      </c>
      <c r="R25" s="9"/>
      <c r="S25" s="9">
        <v>0</v>
      </c>
      <c r="T25" s="9"/>
      <c r="U25" s="9">
        <v>0</v>
      </c>
      <c r="V25" s="9"/>
      <c r="W25" s="9">
        <v>0</v>
      </c>
      <c r="Y25" s="7">
        <v>0</v>
      </c>
    </row>
    <row r="26" spans="1:25" x14ac:dyDescent="0.55000000000000004">
      <c r="A26" s="1" t="s">
        <v>32</v>
      </c>
      <c r="C26" s="9">
        <v>70930</v>
      </c>
      <c r="D26" s="9"/>
      <c r="E26" s="9">
        <v>1536257503</v>
      </c>
      <c r="F26" s="9"/>
      <c r="G26" s="9">
        <v>1272040490.2920001</v>
      </c>
      <c r="H26" s="9"/>
      <c r="I26" s="9">
        <v>0</v>
      </c>
      <c r="J26" s="9"/>
      <c r="K26" s="9">
        <v>0</v>
      </c>
      <c r="L26" s="9"/>
      <c r="M26" s="9">
        <v>0</v>
      </c>
      <c r="N26" s="9"/>
      <c r="O26" s="9">
        <v>0</v>
      </c>
      <c r="P26" s="9"/>
      <c r="Q26" s="9">
        <v>70930</v>
      </c>
      <c r="R26" s="9"/>
      <c r="S26" s="9">
        <v>19850</v>
      </c>
      <c r="T26" s="9"/>
      <c r="U26" s="9">
        <v>1536257503</v>
      </c>
      <c r="V26" s="9"/>
      <c r="W26" s="9">
        <v>1399667612.655</v>
      </c>
      <c r="Y26" s="7">
        <v>3.3265519231754338E-2</v>
      </c>
    </row>
    <row r="27" spans="1:25" x14ac:dyDescent="0.55000000000000004">
      <c r="A27" s="1" t="s">
        <v>33</v>
      </c>
      <c r="C27" s="9">
        <v>84311</v>
      </c>
      <c r="D27" s="9"/>
      <c r="E27" s="9">
        <v>1264464662</v>
      </c>
      <c r="F27" s="9"/>
      <c r="G27" s="9">
        <v>1320915073.3896</v>
      </c>
      <c r="H27" s="9"/>
      <c r="I27" s="9">
        <v>3633</v>
      </c>
      <c r="J27" s="9"/>
      <c r="K27" s="9">
        <v>54542299</v>
      </c>
      <c r="L27" s="9"/>
      <c r="M27" s="9">
        <v>0</v>
      </c>
      <c r="N27" s="9"/>
      <c r="O27" s="9">
        <v>0</v>
      </c>
      <c r="P27" s="9"/>
      <c r="Q27" s="9">
        <v>87944</v>
      </c>
      <c r="R27" s="9"/>
      <c r="S27" s="9">
        <v>15010</v>
      </c>
      <c r="T27" s="9"/>
      <c r="U27" s="9">
        <v>1319006961</v>
      </c>
      <c r="V27" s="9"/>
      <c r="W27" s="9">
        <v>1312264407.6984</v>
      </c>
      <c r="Y27" s="7">
        <v>3.1188231046250396E-2</v>
      </c>
    </row>
    <row r="28" spans="1:25" x14ac:dyDescent="0.55000000000000004">
      <c r="A28" s="1" t="s">
        <v>34</v>
      </c>
      <c r="C28" s="9">
        <v>71319</v>
      </c>
      <c r="D28" s="9"/>
      <c r="E28" s="9">
        <v>878713919</v>
      </c>
      <c r="F28" s="9"/>
      <c r="G28" s="9">
        <v>791232070.96440005</v>
      </c>
      <c r="H28" s="9"/>
      <c r="I28" s="9">
        <v>0</v>
      </c>
      <c r="J28" s="9"/>
      <c r="K28" s="9">
        <v>0</v>
      </c>
      <c r="L28" s="9"/>
      <c r="M28" s="9">
        <v>0</v>
      </c>
      <c r="N28" s="9"/>
      <c r="O28" s="9">
        <v>0</v>
      </c>
      <c r="P28" s="9"/>
      <c r="Q28" s="9">
        <v>71319</v>
      </c>
      <c r="R28" s="9"/>
      <c r="S28" s="9">
        <v>10230</v>
      </c>
      <c r="T28" s="9"/>
      <c r="U28" s="9">
        <v>878713919</v>
      </c>
      <c r="V28" s="9"/>
      <c r="W28" s="9">
        <v>725296065.05069995</v>
      </c>
      <c r="Y28" s="7">
        <v>1.7237914189421801E-2</v>
      </c>
    </row>
    <row r="29" spans="1:25" x14ac:dyDescent="0.55000000000000004">
      <c r="A29" s="1" t="s">
        <v>35</v>
      </c>
      <c r="C29" s="9">
        <v>97057</v>
      </c>
      <c r="D29" s="9"/>
      <c r="E29" s="9">
        <v>2169986360</v>
      </c>
      <c r="F29" s="9"/>
      <c r="G29" s="9">
        <v>1415439844.7409</v>
      </c>
      <c r="H29" s="9"/>
      <c r="I29" s="9">
        <v>12036</v>
      </c>
      <c r="J29" s="9"/>
      <c r="K29" s="9">
        <v>161301925</v>
      </c>
      <c r="L29" s="9"/>
      <c r="M29" s="9">
        <v>0</v>
      </c>
      <c r="N29" s="9"/>
      <c r="O29" s="9">
        <v>0</v>
      </c>
      <c r="P29" s="9"/>
      <c r="Q29" s="9">
        <v>109093</v>
      </c>
      <c r="R29" s="9"/>
      <c r="S29" s="9">
        <v>14030</v>
      </c>
      <c r="T29" s="9"/>
      <c r="U29" s="9">
        <v>2331288285</v>
      </c>
      <c r="V29" s="9"/>
      <c r="W29" s="9">
        <v>1521559704.4869001</v>
      </c>
      <c r="Y29" s="7">
        <v>3.6162495405505597E-2</v>
      </c>
    </row>
    <row r="30" spans="1:25" x14ac:dyDescent="0.55000000000000004">
      <c r="A30" s="1" t="s">
        <v>36</v>
      </c>
      <c r="C30" s="9">
        <v>0</v>
      </c>
      <c r="D30" s="9"/>
      <c r="E30" s="9">
        <v>0</v>
      </c>
      <c r="F30" s="9"/>
      <c r="G30" s="9">
        <v>0</v>
      </c>
      <c r="H30" s="9"/>
      <c r="I30" s="9">
        <v>58515</v>
      </c>
      <c r="J30" s="9"/>
      <c r="K30" s="9">
        <v>175111710</v>
      </c>
      <c r="L30" s="9"/>
      <c r="M30" s="9">
        <v>0</v>
      </c>
      <c r="N30" s="9"/>
      <c r="O30" s="9">
        <v>0</v>
      </c>
      <c r="P30" s="9"/>
      <c r="Q30" s="9">
        <v>58515</v>
      </c>
      <c r="R30" s="9"/>
      <c r="S30" s="9">
        <v>3405</v>
      </c>
      <c r="T30" s="9"/>
      <c r="U30" s="9">
        <v>175111710</v>
      </c>
      <c r="V30" s="9"/>
      <c r="W30" s="9">
        <v>198070030.34325001</v>
      </c>
      <c r="Y30" s="7">
        <v>4.7074765065965897E-3</v>
      </c>
    </row>
    <row r="31" spans="1:25" x14ac:dyDescent="0.55000000000000004">
      <c r="A31" s="1" t="s">
        <v>37</v>
      </c>
      <c r="C31" s="9">
        <v>0</v>
      </c>
      <c r="D31" s="9"/>
      <c r="E31" s="9">
        <v>0</v>
      </c>
      <c r="F31" s="9"/>
      <c r="G31" s="9">
        <v>0</v>
      </c>
      <c r="H31" s="9"/>
      <c r="I31" s="9">
        <v>9753</v>
      </c>
      <c r="J31" s="9"/>
      <c r="K31" s="9">
        <v>21475220</v>
      </c>
      <c r="L31" s="9"/>
      <c r="M31" s="9">
        <v>0</v>
      </c>
      <c r="N31" s="9"/>
      <c r="O31" s="9">
        <v>0</v>
      </c>
      <c r="P31" s="9"/>
      <c r="Q31" s="9">
        <v>9753</v>
      </c>
      <c r="R31" s="9"/>
      <c r="S31" s="9">
        <v>3156</v>
      </c>
      <c r="T31" s="9"/>
      <c r="U31" s="9">
        <v>21475220</v>
      </c>
      <c r="V31" s="9"/>
      <c r="W31" s="9">
        <v>30599171.043480001</v>
      </c>
      <c r="Y31" s="7">
        <v>7.27242170654929E-4</v>
      </c>
    </row>
    <row r="32" spans="1:25" x14ac:dyDescent="0.55000000000000004">
      <c r="A32" s="1" t="s">
        <v>38</v>
      </c>
      <c r="C32" s="9">
        <v>0</v>
      </c>
      <c r="D32" s="9"/>
      <c r="E32" s="9">
        <v>0</v>
      </c>
      <c r="F32" s="9"/>
      <c r="G32" s="9">
        <v>0</v>
      </c>
      <c r="H32" s="9"/>
      <c r="I32" s="9">
        <v>214208</v>
      </c>
      <c r="J32" s="9"/>
      <c r="K32" s="9">
        <v>1002641201</v>
      </c>
      <c r="L32" s="9"/>
      <c r="M32" s="9">
        <v>0</v>
      </c>
      <c r="N32" s="9"/>
      <c r="O32" s="9">
        <v>0</v>
      </c>
      <c r="P32" s="9"/>
      <c r="Q32" s="9">
        <v>214208</v>
      </c>
      <c r="R32" s="9"/>
      <c r="S32" s="9">
        <v>4561</v>
      </c>
      <c r="T32" s="9"/>
      <c r="U32" s="9">
        <v>1002641201</v>
      </c>
      <c r="V32" s="9"/>
      <c r="W32" s="9">
        <v>971248131</v>
      </c>
      <c r="Y32" s="7">
        <v>2.3083390270635919E-2</v>
      </c>
    </row>
    <row r="33" spans="1:25" x14ac:dyDescent="0.55000000000000004">
      <c r="A33" s="1" t="s">
        <v>39</v>
      </c>
      <c r="C33" s="9">
        <v>0</v>
      </c>
      <c r="D33" s="9"/>
      <c r="E33" s="9">
        <v>0</v>
      </c>
      <c r="F33" s="9"/>
      <c r="G33" s="9">
        <v>0</v>
      </c>
      <c r="H33" s="9"/>
      <c r="I33" s="9">
        <v>9362</v>
      </c>
      <c r="J33" s="9"/>
      <c r="K33" s="9">
        <v>280635276</v>
      </c>
      <c r="L33" s="9"/>
      <c r="M33" s="9">
        <v>-9362</v>
      </c>
      <c r="N33" s="9"/>
      <c r="O33" s="9">
        <v>361571435</v>
      </c>
      <c r="P33" s="9"/>
      <c r="Q33" s="9">
        <v>0</v>
      </c>
      <c r="R33" s="9"/>
      <c r="S33" s="9">
        <v>0</v>
      </c>
      <c r="T33" s="9"/>
      <c r="U33" s="9">
        <v>0</v>
      </c>
      <c r="V33" s="9"/>
      <c r="W33" s="9">
        <v>0</v>
      </c>
      <c r="Y33" s="7">
        <v>0</v>
      </c>
    </row>
    <row r="34" spans="1:25" x14ac:dyDescent="0.55000000000000004">
      <c r="A34" s="1" t="s">
        <v>40</v>
      </c>
      <c r="C34" s="9">
        <v>0</v>
      </c>
      <c r="D34" s="9"/>
      <c r="E34" s="9">
        <v>0</v>
      </c>
      <c r="F34" s="9"/>
      <c r="G34" s="9">
        <v>0</v>
      </c>
      <c r="H34" s="9"/>
      <c r="I34" s="9">
        <v>852</v>
      </c>
      <c r="J34" s="9"/>
      <c r="K34" s="9">
        <v>6687181</v>
      </c>
      <c r="L34" s="9"/>
      <c r="M34" s="9">
        <v>-852</v>
      </c>
      <c r="N34" s="9"/>
      <c r="O34" s="9">
        <v>10674513</v>
      </c>
      <c r="P34" s="9"/>
      <c r="Q34" s="9">
        <v>0</v>
      </c>
      <c r="R34" s="9"/>
      <c r="S34" s="9">
        <v>0</v>
      </c>
      <c r="T34" s="9"/>
      <c r="U34" s="9">
        <v>0</v>
      </c>
      <c r="V34" s="9"/>
      <c r="W34" s="9">
        <v>0</v>
      </c>
      <c r="Y34" s="7">
        <v>0</v>
      </c>
    </row>
    <row r="35" spans="1:25" ht="24.75" thickBot="1" x14ac:dyDescent="0.6">
      <c r="E35" s="5">
        <f>SUM(E9:E34)</f>
        <v>24001100882</v>
      </c>
      <c r="G35" s="5">
        <f>SUM(G9:G34)</f>
        <v>22361987650.928284</v>
      </c>
      <c r="K35" s="5">
        <f>SUM(K9:K34)</f>
        <v>2213138936</v>
      </c>
      <c r="O35" s="5">
        <f>SUM(O9:O34)</f>
        <v>708444662</v>
      </c>
      <c r="U35" s="5">
        <f>SUM(U9:U34)</f>
        <v>25661520303</v>
      </c>
      <c r="W35" s="10">
        <f>SUM(W9:W34)</f>
        <v>24320666709.800339</v>
      </c>
      <c r="Y35" s="8">
        <f>SUM(Y9:Y34)</f>
        <v>0.57802266711080019</v>
      </c>
    </row>
    <row r="36" spans="1:25" ht="24.75" thickTop="1" x14ac:dyDescent="0.55000000000000004">
      <c r="G36" s="3"/>
      <c r="W36" s="3"/>
      <c r="Y36" s="3"/>
    </row>
    <row r="37" spans="1:25" x14ac:dyDescent="0.55000000000000004">
      <c r="G37" s="3"/>
      <c r="W37" s="3"/>
      <c r="Y37" s="3"/>
    </row>
    <row r="38" spans="1:25" x14ac:dyDescent="0.55000000000000004">
      <c r="Y38" s="3"/>
    </row>
    <row r="40" spans="1:25" x14ac:dyDescent="0.55000000000000004">
      <c r="G40" s="6"/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9"/>
  <sheetViews>
    <sheetView rightToLeft="1" workbookViewId="0">
      <selection activeCell="A9" sqref="A9:A16"/>
    </sheetView>
  </sheetViews>
  <sheetFormatPr defaultRowHeight="24" x14ac:dyDescent="0.55000000000000004"/>
  <cols>
    <col min="1" max="1" width="30.140625" style="4" bestFit="1" customWidth="1"/>
    <col min="2" max="2" width="1" style="4" customWidth="1"/>
    <col min="3" max="3" width="24.140625" style="4" bestFit="1" customWidth="1"/>
    <col min="4" max="4" width="1" style="4" customWidth="1"/>
    <col min="5" max="5" width="22" style="4" bestFit="1" customWidth="1"/>
    <col min="6" max="6" width="1" style="4" customWidth="1"/>
    <col min="7" max="7" width="14.140625" style="4" bestFit="1" customWidth="1"/>
    <col min="8" max="8" width="1" style="4" customWidth="1"/>
    <col min="9" max="9" width="17.28515625" style="4" bestFit="1" customWidth="1"/>
    <col min="10" max="10" width="1" style="4" customWidth="1"/>
    <col min="11" max="11" width="10.28515625" style="4" bestFit="1" customWidth="1"/>
    <col min="12" max="12" width="1" style="4" customWidth="1"/>
    <col min="13" max="13" width="10.28515625" style="4" bestFit="1" customWidth="1"/>
    <col min="14" max="14" width="1" style="4" customWidth="1"/>
    <col min="15" max="15" width="6.42578125" style="4" bestFit="1" customWidth="1"/>
    <col min="16" max="16" width="1" style="4" customWidth="1"/>
    <col min="17" max="17" width="17.140625" style="4" bestFit="1" customWidth="1"/>
    <col min="18" max="18" width="1" style="4" customWidth="1"/>
    <col min="19" max="19" width="22.140625" style="4" bestFit="1" customWidth="1"/>
    <col min="20" max="20" width="1" style="4" customWidth="1"/>
    <col min="21" max="21" width="6.42578125" style="4" bestFit="1" customWidth="1"/>
    <col min="22" max="22" width="1" style="4" customWidth="1"/>
    <col min="23" max="23" width="17.140625" style="4" bestFit="1" customWidth="1"/>
    <col min="24" max="24" width="1" style="4" customWidth="1"/>
    <col min="25" max="25" width="6.42578125" style="4" bestFit="1" customWidth="1"/>
    <col min="26" max="26" width="1" style="4" customWidth="1"/>
    <col min="27" max="27" width="12.85546875" style="4" bestFit="1" customWidth="1"/>
    <col min="28" max="28" width="1" style="4" customWidth="1"/>
    <col min="29" max="29" width="6.42578125" style="4" bestFit="1" customWidth="1"/>
    <col min="30" max="30" width="1" style="4" customWidth="1"/>
    <col min="31" max="31" width="21" style="4" bestFit="1" customWidth="1"/>
    <col min="32" max="32" width="1" style="4" customWidth="1"/>
    <col min="33" max="33" width="17.140625" style="4" bestFit="1" customWidth="1"/>
    <col min="34" max="34" width="1" style="4" customWidth="1"/>
    <col min="35" max="35" width="22.140625" style="4" bestFit="1" customWidth="1"/>
    <col min="36" max="36" width="1" style="4" customWidth="1"/>
    <col min="37" max="37" width="33.42578125" style="4" bestFit="1" customWidth="1"/>
    <col min="38" max="38" width="1" style="4" customWidth="1"/>
    <col min="39" max="39" width="9.140625" style="4" customWidth="1"/>
    <col min="40" max="16384" width="9.140625" style="4"/>
  </cols>
  <sheetData>
    <row r="2" spans="1:37" ht="24.75" x14ac:dyDescent="0.55000000000000004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</row>
    <row r="3" spans="1:37" ht="24.75" x14ac:dyDescent="0.55000000000000004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</row>
    <row r="4" spans="1:37" ht="24.75" x14ac:dyDescent="0.55000000000000004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</row>
    <row r="6" spans="1:37" ht="24.75" x14ac:dyDescent="0.55000000000000004">
      <c r="A6" s="27" t="s">
        <v>42</v>
      </c>
      <c r="B6" s="27" t="s">
        <v>42</v>
      </c>
      <c r="C6" s="27" t="s">
        <v>42</v>
      </c>
      <c r="D6" s="27" t="s">
        <v>42</v>
      </c>
      <c r="E6" s="27" t="s">
        <v>42</v>
      </c>
      <c r="F6" s="27" t="s">
        <v>42</v>
      </c>
      <c r="G6" s="27" t="s">
        <v>42</v>
      </c>
      <c r="H6" s="27" t="s">
        <v>42</v>
      </c>
      <c r="I6" s="27" t="s">
        <v>42</v>
      </c>
      <c r="J6" s="27" t="s">
        <v>42</v>
      </c>
      <c r="K6" s="27" t="s">
        <v>42</v>
      </c>
      <c r="L6" s="27" t="s">
        <v>42</v>
      </c>
      <c r="M6" s="27" t="s">
        <v>42</v>
      </c>
      <c r="O6" s="27" t="s">
        <v>145</v>
      </c>
      <c r="P6" s="27" t="s">
        <v>4</v>
      </c>
      <c r="Q6" s="27" t="s">
        <v>4</v>
      </c>
      <c r="R6" s="27" t="s">
        <v>4</v>
      </c>
      <c r="S6" s="27" t="s">
        <v>4</v>
      </c>
      <c r="U6" s="27" t="s">
        <v>5</v>
      </c>
      <c r="V6" s="27" t="s">
        <v>5</v>
      </c>
      <c r="W6" s="27" t="s">
        <v>5</v>
      </c>
      <c r="X6" s="27" t="s">
        <v>5</v>
      </c>
      <c r="Y6" s="27" t="s">
        <v>5</v>
      </c>
      <c r="Z6" s="27" t="s">
        <v>5</v>
      </c>
      <c r="AA6" s="27" t="s">
        <v>5</v>
      </c>
      <c r="AC6" s="27" t="s">
        <v>6</v>
      </c>
      <c r="AD6" s="27" t="s">
        <v>6</v>
      </c>
      <c r="AE6" s="27" t="s">
        <v>6</v>
      </c>
      <c r="AF6" s="27" t="s">
        <v>6</v>
      </c>
      <c r="AG6" s="27" t="s">
        <v>6</v>
      </c>
      <c r="AH6" s="27" t="s">
        <v>6</v>
      </c>
      <c r="AI6" s="27" t="s">
        <v>6</v>
      </c>
      <c r="AJ6" s="27" t="s">
        <v>6</v>
      </c>
      <c r="AK6" s="27" t="s">
        <v>6</v>
      </c>
    </row>
    <row r="7" spans="1:37" ht="24.75" x14ac:dyDescent="0.55000000000000004">
      <c r="A7" s="29" t="s">
        <v>43</v>
      </c>
      <c r="C7" s="29" t="s">
        <v>44</v>
      </c>
      <c r="E7" s="29" t="s">
        <v>45</v>
      </c>
      <c r="G7" s="29" t="s">
        <v>46</v>
      </c>
      <c r="I7" s="29" t="s">
        <v>47</v>
      </c>
      <c r="K7" s="29" t="s">
        <v>48</v>
      </c>
      <c r="M7" s="29" t="s">
        <v>41</v>
      </c>
      <c r="O7" s="29" t="s">
        <v>7</v>
      </c>
      <c r="Q7" s="29" t="s">
        <v>8</v>
      </c>
      <c r="S7" s="29" t="s">
        <v>9</v>
      </c>
      <c r="U7" s="27" t="s">
        <v>10</v>
      </c>
      <c r="V7" s="27" t="s">
        <v>10</v>
      </c>
      <c r="W7" s="27" t="s">
        <v>10</v>
      </c>
      <c r="Y7" s="27" t="s">
        <v>11</v>
      </c>
      <c r="Z7" s="27" t="s">
        <v>11</v>
      </c>
      <c r="AA7" s="27" t="s">
        <v>11</v>
      </c>
      <c r="AC7" s="29" t="s">
        <v>7</v>
      </c>
      <c r="AE7" s="29" t="s">
        <v>49</v>
      </c>
      <c r="AG7" s="29" t="s">
        <v>8</v>
      </c>
      <c r="AI7" s="29" t="s">
        <v>9</v>
      </c>
      <c r="AK7" s="29" t="s">
        <v>13</v>
      </c>
    </row>
    <row r="8" spans="1:37" ht="24.75" x14ac:dyDescent="0.55000000000000004">
      <c r="A8" s="27" t="s">
        <v>43</v>
      </c>
      <c r="C8" s="27" t="s">
        <v>44</v>
      </c>
      <c r="E8" s="27" t="s">
        <v>45</v>
      </c>
      <c r="G8" s="27" t="s">
        <v>46</v>
      </c>
      <c r="I8" s="27" t="s">
        <v>47</v>
      </c>
      <c r="K8" s="27" t="s">
        <v>48</v>
      </c>
      <c r="M8" s="27" t="s">
        <v>41</v>
      </c>
      <c r="O8" s="27" t="s">
        <v>7</v>
      </c>
      <c r="Q8" s="27" t="s">
        <v>8</v>
      </c>
      <c r="S8" s="27" t="s">
        <v>9</v>
      </c>
      <c r="U8" s="27" t="s">
        <v>7</v>
      </c>
      <c r="W8" s="27" t="s">
        <v>8</v>
      </c>
      <c r="Y8" s="27" t="s">
        <v>7</v>
      </c>
      <c r="AA8" s="27" t="s">
        <v>14</v>
      </c>
      <c r="AC8" s="27" t="s">
        <v>7</v>
      </c>
      <c r="AE8" s="27" t="s">
        <v>49</v>
      </c>
      <c r="AG8" s="27" t="s">
        <v>8</v>
      </c>
      <c r="AI8" s="27" t="s">
        <v>9</v>
      </c>
      <c r="AK8" s="27" t="s">
        <v>13</v>
      </c>
    </row>
    <row r="9" spans="1:37" x14ac:dyDescent="0.55000000000000004">
      <c r="A9" s="21" t="s">
        <v>50</v>
      </c>
      <c r="C9" s="4" t="s">
        <v>51</v>
      </c>
      <c r="E9" s="4" t="s">
        <v>51</v>
      </c>
      <c r="G9" s="4" t="s">
        <v>52</v>
      </c>
      <c r="I9" s="4" t="s">
        <v>53</v>
      </c>
      <c r="K9" s="11">
        <v>0</v>
      </c>
      <c r="M9" s="11">
        <v>0</v>
      </c>
      <c r="O9" s="11">
        <v>1903</v>
      </c>
      <c r="Q9" s="11">
        <v>1661620111</v>
      </c>
      <c r="S9" s="11">
        <v>1674406869</v>
      </c>
      <c r="U9" s="11">
        <v>0</v>
      </c>
      <c r="W9" s="11">
        <v>0</v>
      </c>
      <c r="Y9" s="11">
        <v>0</v>
      </c>
      <c r="AA9" s="11">
        <v>0</v>
      </c>
      <c r="AC9" s="11">
        <v>1903</v>
      </c>
      <c r="AE9" s="11">
        <v>900474</v>
      </c>
      <c r="AG9" s="11">
        <v>1661620111</v>
      </c>
      <c r="AI9" s="11">
        <v>1713291431</v>
      </c>
      <c r="AK9" s="7">
        <v>4.0719331169934404E-2</v>
      </c>
    </row>
    <row r="10" spans="1:37" x14ac:dyDescent="0.55000000000000004">
      <c r="A10" s="21" t="s">
        <v>54</v>
      </c>
      <c r="C10" s="4" t="s">
        <v>51</v>
      </c>
      <c r="E10" s="4" t="s">
        <v>51</v>
      </c>
      <c r="G10" s="4" t="s">
        <v>55</v>
      </c>
      <c r="I10" s="4" t="s">
        <v>56</v>
      </c>
      <c r="K10" s="11">
        <v>0</v>
      </c>
      <c r="M10" s="11">
        <v>0</v>
      </c>
      <c r="O10" s="11">
        <v>1726</v>
      </c>
      <c r="Q10" s="11">
        <v>1494784871</v>
      </c>
      <c r="S10" s="11">
        <v>1514078225</v>
      </c>
      <c r="U10" s="11">
        <v>0</v>
      </c>
      <c r="W10" s="11">
        <v>0</v>
      </c>
      <c r="Y10" s="11">
        <v>0</v>
      </c>
      <c r="AA10" s="11">
        <v>0</v>
      </c>
      <c r="AC10" s="11">
        <v>1726</v>
      </c>
      <c r="AE10" s="11">
        <v>886126</v>
      </c>
      <c r="AG10" s="11">
        <v>1494784871</v>
      </c>
      <c r="AI10" s="11">
        <v>1529176262</v>
      </c>
      <c r="AK10" s="7">
        <v>3.6343516055080516E-2</v>
      </c>
    </row>
    <row r="11" spans="1:37" x14ac:dyDescent="0.55000000000000004">
      <c r="A11" s="21" t="s">
        <v>57</v>
      </c>
      <c r="C11" s="4" t="s">
        <v>51</v>
      </c>
      <c r="E11" s="4" t="s">
        <v>51</v>
      </c>
      <c r="G11" s="4" t="s">
        <v>58</v>
      </c>
      <c r="I11" s="4" t="s">
        <v>59</v>
      </c>
      <c r="K11" s="11">
        <v>0</v>
      </c>
      <c r="M11" s="11">
        <v>0</v>
      </c>
      <c r="O11" s="11">
        <v>3856</v>
      </c>
      <c r="Q11" s="11">
        <v>3257966057</v>
      </c>
      <c r="S11" s="11">
        <v>3612710133</v>
      </c>
      <c r="U11" s="11">
        <v>0</v>
      </c>
      <c r="W11" s="11">
        <v>0</v>
      </c>
      <c r="Y11" s="11">
        <v>0</v>
      </c>
      <c r="AA11" s="11">
        <v>0</v>
      </c>
      <c r="AC11" s="11">
        <v>3856</v>
      </c>
      <c r="AE11" s="11">
        <v>969288</v>
      </c>
      <c r="AG11" s="11">
        <v>3257966057</v>
      </c>
      <c r="AI11" s="11">
        <v>3736897092</v>
      </c>
      <c r="AK11" s="7">
        <v>8.8813816192554587E-2</v>
      </c>
    </row>
    <row r="12" spans="1:37" x14ac:dyDescent="0.55000000000000004">
      <c r="A12" s="21" t="s">
        <v>60</v>
      </c>
      <c r="C12" s="4" t="s">
        <v>51</v>
      </c>
      <c r="E12" s="4" t="s">
        <v>51</v>
      </c>
      <c r="G12" s="4" t="s">
        <v>61</v>
      </c>
      <c r="I12" s="4" t="s">
        <v>62</v>
      </c>
      <c r="K12" s="11">
        <v>0</v>
      </c>
      <c r="M12" s="11">
        <v>0</v>
      </c>
      <c r="O12" s="11">
        <v>2871</v>
      </c>
      <c r="Q12" s="11">
        <v>1995951696</v>
      </c>
      <c r="S12" s="11">
        <v>2033074608</v>
      </c>
      <c r="U12" s="11">
        <v>0</v>
      </c>
      <c r="W12" s="11">
        <v>0</v>
      </c>
      <c r="Y12" s="11">
        <v>0</v>
      </c>
      <c r="AA12" s="11">
        <v>0</v>
      </c>
      <c r="AC12" s="11">
        <v>2871</v>
      </c>
      <c r="AE12" s="11">
        <v>726260</v>
      </c>
      <c r="AG12" s="11">
        <v>1995951696</v>
      </c>
      <c r="AI12" s="11">
        <v>2084714536</v>
      </c>
      <c r="AK12" s="7">
        <v>4.9546843024022652E-2</v>
      </c>
    </row>
    <row r="13" spans="1:37" x14ac:dyDescent="0.55000000000000004">
      <c r="A13" s="21" t="s">
        <v>63</v>
      </c>
      <c r="C13" s="4" t="s">
        <v>51</v>
      </c>
      <c r="E13" s="4" t="s">
        <v>51</v>
      </c>
      <c r="G13" s="4" t="s">
        <v>64</v>
      </c>
      <c r="I13" s="4" t="s">
        <v>65</v>
      </c>
      <c r="K13" s="11">
        <v>0</v>
      </c>
      <c r="M13" s="11">
        <v>0</v>
      </c>
      <c r="O13" s="11">
        <v>182</v>
      </c>
      <c r="Q13" s="11">
        <v>155374216</v>
      </c>
      <c r="S13" s="11">
        <v>176508366</v>
      </c>
      <c r="U13" s="11">
        <v>0</v>
      </c>
      <c r="W13" s="11">
        <v>0</v>
      </c>
      <c r="Y13" s="11">
        <v>0</v>
      </c>
      <c r="AA13" s="11">
        <v>0</v>
      </c>
      <c r="AC13" s="11">
        <v>182</v>
      </c>
      <c r="AE13" s="11">
        <v>988011</v>
      </c>
      <c r="AG13" s="11">
        <v>155374216</v>
      </c>
      <c r="AI13" s="11">
        <v>179785409</v>
      </c>
      <c r="AK13" s="7">
        <v>4.2729108872739735E-3</v>
      </c>
    </row>
    <row r="14" spans="1:37" x14ac:dyDescent="0.55000000000000004">
      <c r="A14" s="21" t="s">
        <v>66</v>
      </c>
      <c r="C14" s="4" t="s">
        <v>51</v>
      </c>
      <c r="E14" s="4" t="s">
        <v>51</v>
      </c>
      <c r="G14" s="4" t="s">
        <v>67</v>
      </c>
      <c r="I14" s="4" t="s">
        <v>68</v>
      </c>
      <c r="K14" s="11">
        <v>0</v>
      </c>
      <c r="M14" s="11">
        <v>0</v>
      </c>
      <c r="O14" s="11">
        <v>4033</v>
      </c>
      <c r="Q14" s="11">
        <v>3435210314</v>
      </c>
      <c r="S14" s="11">
        <v>3911288851</v>
      </c>
      <c r="U14" s="11">
        <v>0</v>
      </c>
      <c r="W14" s="11">
        <v>0</v>
      </c>
      <c r="Y14" s="11">
        <v>0</v>
      </c>
      <c r="AA14" s="11">
        <v>0</v>
      </c>
      <c r="AC14" s="11">
        <v>4033</v>
      </c>
      <c r="AE14" s="11">
        <v>989973</v>
      </c>
      <c r="AG14" s="11">
        <v>3435210314</v>
      </c>
      <c r="AI14" s="11">
        <v>3991837457</v>
      </c>
      <c r="AK14" s="7">
        <v>9.487291446573036E-2</v>
      </c>
    </row>
    <row r="15" spans="1:37" x14ac:dyDescent="0.55000000000000004">
      <c r="A15" s="21" t="s">
        <v>69</v>
      </c>
      <c r="C15" s="4" t="s">
        <v>51</v>
      </c>
      <c r="E15" s="4" t="s">
        <v>51</v>
      </c>
      <c r="G15" s="4" t="s">
        <v>70</v>
      </c>
      <c r="I15" s="4" t="s">
        <v>71</v>
      </c>
      <c r="K15" s="11">
        <v>0</v>
      </c>
      <c r="M15" s="11">
        <v>0</v>
      </c>
      <c r="O15" s="11">
        <v>1126</v>
      </c>
      <c r="Q15" s="11">
        <v>1018651594</v>
      </c>
      <c r="S15" s="11">
        <v>1024192831</v>
      </c>
      <c r="U15" s="11">
        <v>0</v>
      </c>
      <c r="W15" s="11">
        <v>0</v>
      </c>
      <c r="Y15" s="11">
        <v>0</v>
      </c>
      <c r="AA15" s="11">
        <v>0</v>
      </c>
      <c r="AC15" s="11">
        <v>1126</v>
      </c>
      <c r="AE15" s="11">
        <v>925800</v>
      </c>
      <c r="AG15" s="11">
        <v>1018651594</v>
      </c>
      <c r="AI15" s="11">
        <v>1042261855</v>
      </c>
      <c r="AK15" s="7">
        <v>2.4771153857206882E-2</v>
      </c>
    </row>
    <row r="16" spans="1:37" x14ac:dyDescent="0.55000000000000004">
      <c r="A16" s="21" t="s">
        <v>72</v>
      </c>
      <c r="C16" s="4" t="s">
        <v>51</v>
      </c>
      <c r="E16" s="4" t="s">
        <v>51</v>
      </c>
      <c r="G16" s="4" t="s">
        <v>73</v>
      </c>
      <c r="I16" s="4" t="s">
        <v>74</v>
      </c>
      <c r="K16" s="11">
        <v>0</v>
      </c>
      <c r="M16" s="11">
        <v>0</v>
      </c>
      <c r="O16" s="11">
        <v>1223</v>
      </c>
      <c r="Q16" s="11">
        <v>968546915</v>
      </c>
      <c r="S16" s="11">
        <v>1090663246</v>
      </c>
      <c r="U16" s="11">
        <v>0</v>
      </c>
      <c r="W16" s="11">
        <v>0</v>
      </c>
      <c r="Y16" s="11">
        <v>0</v>
      </c>
      <c r="AA16" s="11">
        <v>0</v>
      </c>
      <c r="AC16" s="11">
        <v>1223</v>
      </c>
      <c r="AE16" s="11">
        <v>912570</v>
      </c>
      <c r="AG16" s="11">
        <v>968546915</v>
      </c>
      <c r="AI16" s="11">
        <v>1115870821</v>
      </c>
      <c r="AK16" s="7">
        <v>2.6520598119518402E-2</v>
      </c>
    </row>
    <row r="17" spans="17:37" ht="24.75" thickBot="1" x14ac:dyDescent="0.6">
      <c r="Q17" s="10">
        <f>SUM(Q9:Q16)</f>
        <v>13988105774</v>
      </c>
      <c r="S17" s="10">
        <f>SUM(S9:S16)</f>
        <v>15036923129</v>
      </c>
      <c r="W17" s="10">
        <f>SUM(W9:W16)</f>
        <v>0</v>
      </c>
      <c r="AA17" s="10">
        <f>SUM(AA9:AA16)</f>
        <v>0</v>
      </c>
      <c r="AG17" s="10">
        <f>SUM(AG9:AG16)</f>
        <v>13988105774</v>
      </c>
      <c r="AI17" s="10">
        <f>SUM(AI9:AI16)</f>
        <v>15393834863</v>
      </c>
      <c r="AK17" s="8">
        <f>SUM(AK9:AK16)</f>
        <v>0.36586108377132182</v>
      </c>
    </row>
    <row r="18" spans="17:37" ht="24.75" thickTop="1" x14ac:dyDescent="0.55000000000000004"/>
    <row r="19" spans="17:37" x14ac:dyDescent="0.55000000000000004">
      <c r="AK19" s="12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I10" sqref="I10"/>
    </sheetView>
  </sheetViews>
  <sheetFormatPr defaultRowHeight="24" x14ac:dyDescent="0.55000000000000004"/>
  <cols>
    <col min="1" max="1" width="26.85546875" style="1" bestFit="1" customWidth="1"/>
    <col min="2" max="2" width="1" style="1" customWidth="1"/>
    <col min="3" max="3" width="24.42578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1.425781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24.75" x14ac:dyDescent="0.55000000000000004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19" ht="24.75" x14ac:dyDescent="0.55000000000000004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</row>
    <row r="6" spans="1:19" ht="24.75" x14ac:dyDescent="0.55000000000000004">
      <c r="A6" s="29" t="s">
        <v>76</v>
      </c>
      <c r="C6" s="27" t="s">
        <v>77</v>
      </c>
      <c r="D6" s="27" t="s">
        <v>77</v>
      </c>
      <c r="E6" s="27" t="s">
        <v>77</v>
      </c>
      <c r="F6" s="27" t="s">
        <v>77</v>
      </c>
      <c r="G6" s="27" t="s">
        <v>77</v>
      </c>
      <c r="H6" s="27" t="s">
        <v>77</v>
      </c>
      <c r="I6" s="27" t="s">
        <v>77</v>
      </c>
      <c r="K6" s="27" t="s">
        <v>145</v>
      </c>
      <c r="M6" s="27" t="s">
        <v>5</v>
      </c>
      <c r="N6" s="27" t="s">
        <v>5</v>
      </c>
      <c r="O6" s="27" t="s">
        <v>5</v>
      </c>
      <c r="Q6" s="27" t="s">
        <v>6</v>
      </c>
      <c r="R6" s="27" t="s">
        <v>6</v>
      </c>
      <c r="S6" s="27" t="s">
        <v>6</v>
      </c>
    </row>
    <row r="7" spans="1:19" ht="24.75" x14ac:dyDescent="0.55000000000000004">
      <c r="A7" s="27" t="s">
        <v>76</v>
      </c>
      <c r="C7" s="27" t="s">
        <v>78</v>
      </c>
      <c r="E7" s="27" t="s">
        <v>79</v>
      </c>
      <c r="G7" s="27" t="s">
        <v>80</v>
      </c>
      <c r="I7" s="27" t="s">
        <v>48</v>
      </c>
      <c r="K7" s="27" t="s">
        <v>81</v>
      </c>
      <c r="M7" s="27" t="s">
        <v>82</v>
      </c>
      <c r="O7" s="27" t="s">
        <v>83</v>
      </c>
      <c r="Q7" s="27" t="s">
        <v>81</v>
      </c>
      <c r="S7" s="27" t="s">
        <v>75</v>
      </c>
    </row>
    <row r="8" spans="1:19" x14ac:dyDescent="0.55000000000000004">
      <c r="A8" s="1" t="s">
        <v>84</v>
      </c>
      <c r="C8" s="4" t="s">
        <v>85</v>
      </c>
      <c r="E8" s="4" t="s">
        <v>86</v>
      </c>
      <c r="F8" s="4"/>
      <c r="G8" s="4" t="s">
        <v>87</v>
      </c>
      <c r="H8" s="4"/>
      <c r="I8" s="24">
        <v>8</v>
      </c>
      <c r="J8" s="4"/>
      <c r="K8" s="11">
        <v>1310024480</v>
      </c>
      <c r="L8" s="4"/>
      <c r="M8" s="11">
        <v>8840918</v>
      </c>
      <c r="N8" s="4"/>
      <c r="O8" s="11">
        <v>0</v>
      </c>
      <c r="P8" s="4"/>
      <c r="Q8" s="11">
        <v>1318865398</v>
      </c>
      <c r="R8" s="4"/>
      <c r="S8" s="7">
        <v>3.1345114986295254E-2</v>
      </c>
    </row>
    <row r="9" spans="1:19" x14ac:dyDescent="0.55000000000000004">
      <c r="A9" s="1" t="s">
        <v>88</v>
      </c>
      <c r="C9" s="4" t="s">
        <v>89</v>
      </c>
      <c r="E9" s="4" t="s">
        <v>86</v>
      </c>
      <c r="F9" s="4"/>
      <c r="G9" s="4" t="s">
        <v>90</v>
      </c>
      <c r="H9" s="4"/>
      <c r="I9" s="24">
        <v>10</v>
      </c>
      <c r="J9" s="4"/>
      <c r="K9" s="11">
        <v>480000</v>
      </c>
      <c r="L9" s="4"/>
      <c r="M9" s="11">
        <v>0</v>
      </c>
      <c r="N9" s="4"/>
      <c r="O9" s="11">
        <v>0</v>
      </c>
      <c r="P9" s="4"/>
      <c r="Q9" s="11">
        <v>480000</v>
      </c>
      <c r="R9" s="4"/>
      <c r="S9" s="7">
        <v>1.1408029368453961E-5</v>
      </c>
    </row>
    <row r="10" spans="1:19" ht="24.75" thickBot="1" x14ac:dyDescent="0.6">
      <c r="K10" s="5">
        <f>SUM(K8:K9)</f>
        <v>1310504480</v>
      </c>
      <c r="M10" s="5">
        <f>SUM(M8:M9)</f>
        <v>8840918</v>
      </c>
      <c r="O10" s="10">
        <f>SUM(O8:O9)</f>
        <v>0</v>
      </c>
      <c r="Q10" s="5">
        <f>SUM(Q8:Q9)</f>
        <v>1319345398</v>
      </c>
      <c r="S10" s="8">
        <f>SUM(S8:S9)</f>
        <v>3.1356523015663711E-2</v>
      </c>
    </row>
    <row r="11" spans="1:19" ht="24.75" thickTop="1" x14ac:dyDescent="0.55000000000000004">
      <c r="K11" s="3"/>
      <c r="Q11" s="3"/>
    </row>
    <row r="12" spans="1:19" x14ac:dyDescent="0.55000000000000004">
      <c r="S12" s="13"/>
    </row>
  </sheetData>
  <mergeCells count="17">
    <mergeCell ref="G7"/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  <pageSetup orientation="portrait" r:id="rId1"/>
  <ignoredErrors>
    <ignoredError sqref="C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4"/>
  <sheetViews>
    <sheetView rightToLeft="1" workbookViewId="0">
      <selection activeCell="E18" sqref="E18"/>
    </sheetView>
  </sheetViews>
  <sheetFormatPr defaultRowHeight="24" x14ac:dyDescent="0.55000000000000004"/>
  <cols>
    <col min="1" max="1" width="25" style="1" bestFit="1" customWidth="1"/>
    <col min="2" max="2" width="1" style="1" customWidth="1"/>
    <col min="3" max="3" width="16.85546875" style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42.28515625" style="1" customWidth="1"/>
    <col min="10" max="16384" width="9.140625" style="1"/>
  </cols>
  <sheetData>
    <row r="2" spans="1:9" ht="24.75" x14ac:dyDescent="0.55000000000000004">
      <c r="A2" s="25" t="s">
        <v>0</v>
      </c>
      <c r="B2" s="25"/>
      <c r="C2" s="25"/>
      <c r="D2" s="25"/>
      <c r="E2" s="25"/>
      <c r="F2" s="25"/>
      <c r="G2" s="25"/>
    </row>
    <row r="3" spans="1:9" ht="24.75" x14ac:dyDescent="0.55000000000000004">
      <c r="A3" s="25" t="s">
        <v>91</v>
      </c>
      <c r="B3" s="25"/>
      <c r="C3" s="25"/>
      <c r="D3" s="25"/>
      <c r="E3" s="25"/>
      <c r="F3" s="25"/>
      <c r="G3" s="25"/>
    </row>
    <row r="4" spans="1:9" ht="24.75" x14ac:dyDescent="0.55000000000000004">
      <c r="A4" s="25" t="s">
        <v>2</v>
      </c>
      <c r="B4" s="25"/>
      <c r="C4" s="25"/>
      <c r="D4" s="25"/>
      <c r="E4" s="25"/>
      <c r="F4" s="25"/>
      <c r="G4" s="25"/>
    </row>
    <row r="6" spans="1:9" ht="24.75" x14ac:dyDescent="0.55000000000000004">
      <c r="A6" s="27" t="s">
        <v>95</v>
      </c>
      <c r="C6" s="27" t="s">
        <v>81</v>
      </c>
      <c r="E6" s="27" t="s">
        <v>134</v>
      </c>
      <c r="G6" s="27" t="s">
        <v>13</v>
      </c>
    </row>
    <row r="7" spans="1:9" x14ac:dyDescent="0.55000000000000004">
      <c r="A7" s="1" t="s">
        <v>142</v>
      </c>
      <c r="C7" s="9">
        <v>794936531</v>
      </c>
      <c r="D7" s="4"/>
      <c r="E7" s="7">
        <f>C7/$C$11</f>
        <v>0.68606244654736892</v>
      </c>
      <c r="F7" s="4"/>
      <c r="G7" s="7">
        <v>1.88930401910519E-2</v>
      </c>
      <c r="I7" s="6"/>
    </row>
    <row r="8" spans="1:9" x14ac:dyDescent="0.55000000000000004">
      <c r="A8" s="1" t="s">
        <v>143</v>
      </c>
      <c r="C8" s="9">
        <v>356911740</v>
      </c>
      <c r="D8" s="4"/>
      <c r="E8" s="7">
        <f t="shared" ref="E8:E10" si="0">C8/$C$11</f>
        <v>0.30802929793382261</v>
      </c>
      <c r="F8" s="4"/>
      <c r="G8" s="7">
        <v>8.4826240487871421E-3</v>
      </c>
      <c r="I8" s="3"/>
    </row>
    <row r="9" spans="1:9" x14ac:dyDescent="0.55000000000000004">
      <c r="A9" s="1" t="s">
        <v>144</v>
      </c>
      <c r="C9" s="9">
        <v>8840918</v>
      </c>
      <c r="D9" s="4"/>
      <c r="E9" s="7">
        <f t="shared" si="0"/>
        <v>7.6300705732753292E-3</v>
      </c>
      <c r="F9" s="4"/>
      <c r="G9" s="7">
        <v>2.101196920585276E-4</v>
      </c>
      <c r="I9" s="3"/>
    </row>
    <row r="10" spans="1:9" x14ac:dyDescent="0.55000000000000004">
      <c r="A10" s="1" t="s">
        <v>141</v>
      </c>
      <c r="C10" s="9">
        <v>-1995057</v>
      </c>
      <c r="D10" s="4"/>
      <c r="E10" s="7">
        <f t="shared" si="0"/>
        <v>-1.7218150544668505E-3</v>
      </c>
      <c r="F10" s="4"/>
      <c r="G10" s="7">
        <v>-4.7415976766124281E-5</v>
      </c>
      <c r="I10" s="6"/>
    </row>
    <row r="11" spans="1:9" ht="24.75" thickBot="1" x14ac:dyDescent="0.6">
      <c r="C11" s="19">
        <f>SUM(C7:C10)</f>
        <v>1158694132</v>
      </c>
      <c r="D11" s="6">
        <f t="shared" ref="D11:F11" si="1">SUM(D7:D10)</f>
        <v>0</v>
      </c>
      <c r="E11" s="8">
        <f>SUM(E7:E10)</f>
        <v>1</v>
      </c>
      <c r="F11" s="6">
        <f t="shared" si="1"/>
        <v>0</v>
      </c>
      <c r="G11" s="8">
        <f>SUM(G7:G10)</f>
        <v>2.7538367955131444E-2</v>
      </c>
      <c r="I11" s="6"/>
    </row>
    <row r="12" spans="1:9" ht="24.75" thickTop="1" x14ac:dyDescent="0.55000000000000004">
      <c r="I12" s="6"/>
    </row>
    <row r="14" spans="1:9" x14ac:dyDescent="0.55000000000000004">
      <c r="G14" s="13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0"/>
  <sheetViews>
    <sheetView rightToLeft="1" workbookViewId="0">
      <selection activeCell="G9" sqref="G9"/>
    </sheetView>
  </sheetViews>
  <sheetFormatPr defaultRowHeight="24" x14ac:dyDescent="0.55000000000000004"/>
  <cols>
    <col min="1" max="1" width="22.285156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3.4257812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4.1406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24.75" x14ac:dyDescent="0.55000000000000004">
      <c r="A3" s="25" t="s">
        <v>91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19" ht="24.75" x14ac:dyDescent="0.55000000000000004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</row>
    <row r="6" spans="1:19" ht="24.75" x14ac:dyDescent="0.55000000000000004">
      <c r="A6" s="27" t="s">
        <v>92</v>
      </c>
      <c r="B6" s="27" t="s">
        <v>92</v>
      </c>
      <c r="C6" s="27" t="s">
        <v>92</v>
      </c>
      <c r="D6" s="27" t="s">
        <v>92</v>
      </c>
      <c r="E6" s="27" t="s">
        <v>92</v>
      </c>
      <c r="F6" s="27" t="s">
        <v>92</v>
      </c>
      <c r="G6" s="27" t="s">
        <v>92</v>
      </c>
      <c r="I6" s="27" t="s">
        <v>93</v>
      </c>
      <c r="J6" s="27" t="s">
        <v>93</v>
      </c>
      <c r="K6" s="27" t="s">
        <v>93</v>
      </c>
      <c r="L6" s="27" t="s">
        <v>93</v>
      </c>
      <c r="M6" s="27" t="s">
        <v>93</v>
      </c>
      <c r="O6" s="27" t="s">
        <v>94</v>
      </c>
      <c r="P6" s="27" t="s">
        <v>94</v>
      </c>
      <c r="Q6" s="27" t="s">
        <v>94</v>
      </c>
      <c r="R6" s="27" t="s">
        <v>94</v>
      </c>
      <c r="S6" s="27" t="s">
        <v>94</v>
      </c>
    </row>
    <row r="7" spans="1:19" ht="24.75" x14ac:dyDescent="0.55000000000000004">
      <c r="A7" s="28" t="s">
        <v>95</v>
      </c>
      <c r="B7" s="4"/>
      <c r="C7" s="28" t="s">
        <v>96</v>
      </c>
      <c r="D7" s="4"/>
      <c r="E7" s="28" t="s">
        <v>47</v>
      </c>
      <c r="F7" s="4"/>
      <c r="G7" s="28" t="s">
        <v>48</v>
      </c>
      <c r="H7" s="4"/>
      <c r="I7" s="28" t="s">
        <v>97</v>
      </c>
      <c r="J7" s="4"/>
      <c r="K7" s="28" t="s">
        <v>98</v>
      </c>
      <c r="L7" s="4"/>
      <c r="M7" s="28" t="s">
        <v>99</v>
      </c>
      <c r="N7" s="4"/>
      <c r="O7" s="28" t="s">
        <v>97</v>
      </c>
      <c r="P7" s="4"/>
      <c r="Q7" s="28" t="s">
        <v>98</v>
      </c>
      <c r="R7" s="4"/>
      <c r="S7" s="28" t="s">
        <v>99</v>
      </c>
    </row>
    <row r="8" spans="1:19" x14ac:dyDescent="0.55000000000000004">
      <c r="A8" s="21" t="s">
        <v>84</v>
      </c>
      <c r="B8" s="4"/>
      <c r="C8" s="11">
        <v>17</v>
      </c>
      <c r="D8" s="4"/>
      <c r="E8" s="4" t="s">
        <v>146</v>
      </c>
      <c r="F8" s="4"/>
      <c r="G8" s="4">
        <v>8</v>
      </c>
      <c r="H8" s="4"/>
      <c r="I8" s="11">
        <v>8840918</v>
      </c>
      <c r="J8" s="4"/>
      <c r="K8" s="11">
        <v>0</v>
      </c>
      <c r="L8" s="4"/>
      <c r="M8" s="11">
        <v>8840918</v>
      </c>
      <c r="N8" s="4"/>
      <c r="O8" s="11">
        <v>257518953</v>
      </c>
      <c r="P8" s="4"/>
      <c r="Q8" s="11">
        <v>0</v>
      </c>
      <c r="R8" s="4"/>
      <c r="S8" s="11">
        <v>257518953</v>
      </c>
    </row>
    <row r="9" spans="1:19" ht="24.75" thickBot="1" x14ac:dyDescent="0.6">
      <c r="A9" s="4"/>
      <c r="B9" s="4"/>
      <c r="C9" s="4"/>
      <c r="D9" s="4"/>
      <c r="E9" s="4"/>
      <c r="F9" s="4"/>
      <c r="G9" s="4"/>
      <c r="H9" s="4"/>
      <c r="I9" s="10">
        <f>SUM(I8)</f>
        <v>8840918</v>
      </c>
      <c r="J9" s="4"/>
      <c r="K9" s="10">
        <f>SUM(K8)</f>
        <v>0</v>
      </c>
      <c r="L9" s="4"/>
      <c r="M9" s="10">
        <f>SUM(M8)</f>
        <v>8840918</v>
      </c>
      <c r="N9" s="4"/>
      <c r="O9" s="10">
        <f>SUM(O8)</f>
        <v>257518953</v>
      </c>
      <c r="P9" s="4"/>
      <c r="Q9" s="10">
        <f>SUM(Q8)</f>
        <v>0</v>
      </c>
      <c r="R9" s="4"/>
      <c r="S9" s="10">
        <f>SUM(S8)</f>
        <v>257518953</v>
      </c>
    </row>
    <row r="10" spans="1:19" ht="24.75" thickTop="1" x14ac:dyDescent="0.55000000000000004">
      <c r="M10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4"/>
  <sheetViews>
    <sheetView rightToLeft="1" workbookViewId="0">
      <selection activeCell="O16" sqref="O16"/>
    </sheetView>
  </sheetViews>
  <sheetFormatPr defaultRowHeight="27" x14ac:dyDescent="0.6"/>
  <cols>
    <col min="1" max="1" width="24.28515625" style="15" bestFit="1" customWidth="1"/>
    <col min="2" max="2" width="1" style="15" customWidth="1"/>
    <col min="3" max="3" width="14.5703125" style="15" bestFit="1" customWidth="1"/>
    <col min="4" max="4" width="1" style="15" customWidth="1"/>
    <col min="5" max="5" width="33.140625" style="15" bestFit="1" customWidth="1"/>
    <col min="6" max="6" width="1" style="15" customWidth="1"/>
    <col min="7" max="7" width="22.7109375" style="15" bestFit="1" customWidth="1"/>
    <col min="8" max="8" width="1" style="15" customWidth="1"/>
    <col min="9" max="9" width="21.85546875" style="15" bestFit="1" customWidth="1"/>
    <col min="10" max="10" width="1" style="15" customWidth="1"/>
    <col min="11" max="11" width="14" style="15" bestFit="1" customWidth="1"/>
    <col min="12" max="12" width="1" style="15" customWidth="1"/>
    <col min="13" max="13" width="23.5703125" style="15" bestFit="1" customWidth="1"/>
    <col min="14" max="14" width="1" style="15" customWidth="1"/>
    <col min="15" max="15" width="21.85546875" style="15" bestFit="1" customWidth="1"/>
    <col min="16" max="16" width="1" style="15" customWidth="1"/>
    <col min="17" max="17" width="15.42578125" style="15" bestFit="1" customWidth="1"/>
    <col min="18" max="18" width="1" style="15" customWidth="1"/>
    <col min="19" max="19" width="23.5703125" style="15" bestFit="1" customWidth="1"/>
    <col min="20" max="20" width="1" style="15" customWidth="1"/>
    <col min="21" max="21" width="9.140625" style="15" customWidth="1"/>
    <col min="22" max="16384" width="9.140625" style="15"/>
  </cols>
  <sheetData>
    <row r="2" spans="1:19" x14ac:dyDescent="0.6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x14ac:dyDescent="0.6">
      <c r="A3" s="25" t="s">
        <v>91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19" x14ac:dyDescent="0.6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</row>
    <row r="6" spans="1:19" x14ac:dyDescent="0.6">
      <c r="A6" s="31" t="s">
        <v>3</v>
      </c>
      <c r="C6" s="30" t="s">
        <v>101</v>
      </c>
      <c r="D6" s="30" t="s">
        <v>101</v>
      </c>
      <c r="E6" s="30" t="s">
        <v>101</v>
      </c>
      <c r="F6" s="30" t="s">
        <v>101</v>
      </c>
      <c r="G6" s="30" t="s">
        <v>101</v>
      </c>
      <c r="I6" s="30" t="s">
        <v>93</v>
      </c>
      <c r="J6" s="30" t="s">
        <v>93</v>
      </c>
      <c r="K6" s="30" t="s">
        <v>93</v>
      </c>
      <c r="L6" s="30" t="s">
        <v>93</v>
      </c>
      <c r="M6" s="30" t="s">
        <v>93</v>
      </c>
      <c r="O6" s="30" t="s">
        <v>94</v>
      </c>
      <c r="P6" s="30" t="s">
        <v>94</v>
      </c>
      <c r="Q6" s="30" t="s">
        <v>94</v>
      </c>
      <c r="R6" s="30" t="s">
        <v>94</v>
      </c>
      <c r="S6" s="30" t="s">
        <v>94</v>
      </c>
    </row>
    <row r="7" spans="1:19" x14ac:dyDescent="0.6">
      <c r="A7" s="30" t="s">
        <v>3</v>
      </c>
      <c r="C7" s="30" t="s">
        <v>102</v>
      </c>
      <c r="E7" s="30" t="s">
        <v>103</v>
      </c>
      <c r="G7" s="30" t="s">
        <v>104</v>
      </c>
      <c r="I7" s="30" t="s">
        <v>105</v>
      </c>
      <c r="K7" s="30" t="s">
        <v>98</v>
      </c>
      <c r="M7" s="30" t="s">
        <v>106</v>
      </c>
      <c r="O7" s="30" t="s">
        <v>105</v>
      </c>
      <c r="Q7" s="30" t="s">
        <v>98</v>
      </c>
      <c r="S7" s="30" t="s">
        <v>106</v>
      </c>
    </row>
    <row r="8" spans="1:19" x14ac:dyDescent="0.6">
      <c r="A8" s="22" t="s">
        <v>34</v>
      </c>
      <c r="B8" s="17"/>
      <c r="C8" s="17" t="s">
        <v>6</v>
      </c>
      <c r="D8" s="17"/>
      <c r="E8" s="18">
        <v>71319</v>
      </c>
      <c r="F8" s="17"/>
      <c r="G8" s="18">
        <v>1150</v>
      </c>
      <c r="I8" s="18">
        <v>82016850</v>
      </c>
      <c r="K8" s="18">
        <v>11702933</v>
      </c>
      <c r="L8" s="17"/>
      <c r="M8" s="18">
        <v>70313917</v>
      </c>
      <c r="N8" s="17"/>
      <c r="O8" s="18">
        <v>82016850</v>
      </c>
      <c r="P8" s="17"/>
      <c r="Q8" s="18">
        <v>11702933</v>
      </c>
      <c r="R8" s="17"/>
      <c r="S8" s="18">
        <v>70313917</v>
      </c>
    </row>
    <row r="9" spans="1:19" x14ac:dyDescent="0.6">
      <c r="A9" s="22" t="s">
        <v>29</v>
      </c>
      <c r="B9" s="17"/>
      <c r="C9" s="17" t="s">
        <v>107</v>
      </c>
      <c r="D9" s="17"/>
      <c r="E9" s="18">
        <v>26599</v>
      </c>
      <c r="F9" s="17"/>
      <c r="G9" s="18">
        <v>4500</v>
      </c>
      <c r="I9" s="18">
        <v>119695500</v>
      </c>
      <c r="K9" s="18">
        <v>15550428</v>
      </c>
      <c r="L9" s="17"/>
      <c r="M9" s="18">
        <v>104145072</v>
      </c>
      <c r="N9" s="17"/>
      <c r="O9" s="18">
        <v>119695500</v>
      </c>
      <c r="P9" s="17"/>
      <c r="Q9" s="18">
        <v>15550428</v>
      </c>
      <c r="R9" s="17"/>
      <c r="S9" s="18">
        <v>104145072</v>
      </c>
    </row>
    <row r="10" spans="1:19" x14ac:dyDescent="0.6">
      <c r="A10" s="22" t="s">
        <v>18</v>
      </c>
      <c r="B10" s="17"/>
      <c r="C10" s="17" t="s">
        <v>108</v>
      </c>
      <c r="D10" s="17"/>
      <c r="E10" s="18">
        <v>123833</v>
      </c>
      <c r="F10" s="17"/>
      <c r="G10" s="18">
        <v>84</v>
      </c>
      <c r="I10" s="18">
        <v>10401972</v>
      </c>
      <c r="K10" s="18">
        <v>1388987</v>
      </c>
      <c r="L10" s="17"/>
      <c r="M10" s="18">
        <v>9012985</v>
      </c>
      <c r="N10" s="17"/>
      <c r="O10" s="18">
        <v>10401972</v>
      </c>
      <c r="P10" s="17"/>
      <c r="Q10" s="18">
        <v>1388987</v>
      </c>
      <c r="R10" s="17"/>
      <c r="S10" s="18">
        <v>9012985</v>
      </c>
    </row>
    <row r="11" spans="1:19" x14ac:dyDescent="0.6">
      <c r="A11" s="22" t="s">
        <v>17</v>
      </c>
      <c r="B11" s="17"/>
      <c r="C11" s="17" t="s">
        <v>109</v>
      </c>
      <c r="D11" s="17"/>
      <c r="E11" s="18">
        <v>183984</v>
      </c>
      <c r="F11" s="17"/>
      <c r="G11" s="18">
        <v>780</v>
      </c>
      <c r="I11" s="18">
        <v>143507520</v>
      </c>
      <c r="K11" s="18">
        <v>976242</v>
      </c>
      <c r="L11" s="17"/>
      <c r="M11" s="18">
        <v>142531278</v>
      </c>
      <c r="N11" s="17"/>
      <c r="O11" s="18">
        <v>143507520</v>
      </c>
      <c r="P11" s="17"/>
      <c r="Q11" s="18">
        <v>976242</v>
      </c>
      <c r="R11" s="17"/>
      <c r="S11" s="18">
        <v>142531278</v>
      </c>
    </row>
    <row r="12" spans="1:19" x14ac:dyDescent="0.6">
      <c r="A12" s="22" t="s">
        <v>21</v>
      </c>
      <c r="B12" s="17"/>
      <c r="C12" s="17" t="s">
        <v>110</v>
      </c>
      <c r="D12" s="17"/>
      <c r="E12" s="18">
        <v>5505</v>
      </c>
      <c r="F12" s="17"/>
      <c r="G12" s="18">
        <v>3000</v>
      </c>
      <c r="I12" s="18">
        <v>16515000</v>
      </c>
      <c r="K12" s="18">
        <v>1566519</v>
      </c>
      <c r="L12" s="17"/>
      <c r="M12" s="18">
        <v>14948481</v>
      </c>
      <c r="N12" s="17"/>
      <c r="O12" s="18">
        <v>16515000</v>
      </c>
      <c r="P12" s="17"/>
      <c r="Q12" s="18">
        <v>1566519</v>
      </c>
      <c r="R12" s="17"/>
      <c r="S12" s="18">
        <v>14948481</v>
      </c>
    </row>
    <row r="13" spans="1:19" ht="27.75" thickBot="1" x14ac:dyDescent="0.65">
      <c r="I13" s="23">
        <f>SUM(I8:I12)</f>
        <v>372136842</v>
      </c>
      <c r="K13" s="23">
        <f>SUM(K8:K12)</f>
        <v>31185109</v>
      </c>
      <c r="L13" s="17"/>
      <c r="M13" s="23">
        <f>SUM(M8:M12)</f>
        <v>340951733</v>
      </c>
      <c r="N13" s="17"/>
      <c r="O13" s="23">
        <f>SUM(O8:O12)</f>
        <v>372136842</v>
      </c>
      <c r="P13" s="17"/>
      <c r="Q13" s="23">
        <f>SUM(Q8:Q12)</f>
        <v>31185109</v>
      </c>
      <c r="R13" s="17"/>
      <c r="S13" s="23">
        <f>SUM(S8:S12)</f>
        <v>340951733</v>
      </c>
    </row>
    <row r="14" spans="1:19" ht="27.75" thickTop="1" x14ac:dyDescent="0.6">
      <c r="Q14" s="16"/>
      <c r="S14" s="16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47"/>
  <sheetViews>
    <sheetView rightToLeft="1" topLeftCell="A37" workbookViewId="0">
      <selection activeCell="A8" sqref="A8:A39"/>
    </sheetView>
  </sheetViews>
  <sheetFormatPr defaultRowHeight="24" x14ac:dyDescent="0.55000000000000004"/>
  <cols>
    <col min="1" max="1" width="35.7109375" style="4" bestFit="1" customWidth="1"/>
    <col min="2" max="2" width="1" style="4" customWidth="1"/>
    <col min="3" max="3" width="8.42578125" style="4" bestFit="1" customWidth="1"/>
    <col min="4" max="4" width="1" style="4" customWidth="1"/>
    <col min="5" max="5" width="15.42578125" style="4" bestFit="1" customWidth="1"/>
    <col min="6" max="6" width="1" style="4" customWidth="1"/>
    <col min="7" max="7" width="16.140625" style="4" bestFit="1" customWidth="1"/>
    <col min="8" max="8" width="1" style="4" customWidth="1"/>
    <col min="9" max="9" width="34.5703125" style="4" bestFit="1" customWidth="1"/>
    <col min="10" max="10" width="1" style="4" customWidth="1"/>
    <col min="11" max="11" width="9.7109375" style="4" bestFit="1" customWidth="1"/>
    <col min="12" max="12" width="1" style="4" customWidth="1"/>
    <col min="13" max="13" width="15.42578125" style="4" bestFit="1" customWidth="1"/>
    <col min="14" max="14" width="1" style="4" customWidth="1"/>
    <col min="15" max="15" width="16.140625" style="4" bestFit="1" customWidth="1"/>
    <col min="16" max="16" width="1" style="4" customWidth="1"/>
    <col min="17" max="17" width="34.5703125" style="4" bestFit="1" customWidth="1"/>
    <col min="18" max="18" width="1" style="4" customWidth="1"/>
    <col min="19" max="19" width="9.140625" style="4" customWidth="1"/>
    <col min="20" max="16384" width="9.140625" style="4"/>
  </cols>
  <sheetData>
    <row r="2" spans="1:17" ht="24.75" x14ac:dyDescent="0.55000000000000004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24.75" x14ac:dyDescent="0.55000000000000004">
      <c r="A3" s="25" t="s">
        <v>91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24.75" x14ac:dyDescent="0.55000000000000004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6" spans="1:17" ht="24.75" x14ac:dyDescent="0.55000000000000004">
      <c r="A6" s="29" t="s">
        <v>3</v>
      </c>
      <c r="C6" s="27" t="s">
        <v>93</v>
      </c>
      <c r="D6" s="27" t="s">
        <v>93</v>
      </c>
      <c r="E6" s="27" t="s">
        <v>93</v>
      </c>
      <c r="F6" s="27" t="s">
        <v>93</v>
      </c>
      <c r="G6" s="27" t="s">
        <v>93</v>
      </c>
      <c r="H6" s="27" t="s">
        <v>93</v>
      </c>
      <c r="I6" s="27" t="s">
        <v>93</v>
      </c>
      <c r="K6" s="27" t="s">
        <v>94</v>
      </c>
      <c r="L6" s="27" t="s">
        <v>94</v>
      </c>
      <c r="M6" s="27" t="s">
        <v>94</v>
      </c>
      <c r="N6" s="27" t="s">
        <v>94</v>
      </c>
      <c r="O6" s="27" t="s">
        <v>94</v>
      </c>
      <c r="P6" s="27" t="s">
        <v>94</v>
      </c>
      <c r="Q6" s="27" t="s">
        <v>94</v>
      </c>
    </row>
    <row r="7" spans="1:17" ht="24.75" x14ac:dyDescent="0.55000000000000004">
      <c r="A7" s="27" t="s">
        <v>3</v>
      </c>
      <c r="C7" s="27" t="s">
        <v>7</v>
      </c>
      <c r="E7" s="27" t="s">
        <v>111</v>
      </c>
      <c r="G7" s="27" t="s">
        <v>112</v>
      </c>
      <c r="I7" s="27" t="s">
        <v>113</v>
      </c>
      <c r="K7" s="27" t="s">
        <v>7</v>
      </c>
      <c r="M7" s="27" t="s">
        <v>111</v>
      </c>
      <c r="O7" s="27" t="s">
        <v>112</v>
      </c>
      <c r="Q7" s="27" t="s">
        <v>113</v>
      </c>
    </row>
    <row r="8" spans="1:17" x14ac:dyDescent="0.55000000000000004">
      <c r="A8" s="21" t="s">
        <v>38</v>
      </c>
      <c r="C8" s="11">
        <v>214208</v>
      </c>
      <c r="E8" s="9">
        <v>971248142</v>
      </c>
      <c r="F8" s="9"/>
      <c r="G8" s="9">
        <v>1002641201</v>
      </c>
      <c r="H8" s="9"/>
      <c r="I8" s="9">
        <v>-31393059</v>
      </c>
      <c r="J8" s="9"/>
      <c r="K8" s="9">
        <v>214208</v>
      </c>
      <c r="L8" s="9"/>
      <c r="M8" s="9">
        <v>971248142</v>
      </c>
      <c r="N8" s="9"/>
      <c r="O8" s="9">
        <v>1002641201</v>
      </c>
      <c r="P8" s="9"/>
      <c r="Q8" s="9">
        <v>-31393059</v>
      </c>
    </row>
    <row r="9" spans="1:17" x14ac:dyDescent="0.55000000000000004">
      <c r="A9" s="21" t="s">
        <v>32</v>
      </c>
      <c r="C9" s="11">
        <v>70930</v>
      </c>
      <c r="E9" s="9">
        <v>1399667612</v>
      </c>
      <c r="F9" s="9"/>
      <c r="G9" s="9">
        <v>1272040490</v>
      </c>
      <c r="H9" s="9"/>
      <c r="I9" s="9">
        <v>127627122</v>
      </c>
      <c r="J9" s="9"/>
      <c r="K9" s="9">
        <v>70930</v>
      </c>
      <c r="L9" s="9"/>
      <c r="M9" s="9">
        <v>1399667612</v>
      </c>
      <c r="N9" s="9"/>
      <c r="O9" s="9">
        <v>1536257503</v>
      </c>
      <c r="P9" s="9"/>
      <c r="Q9" s="9">
        <v>-136589891</v>
      </c>
    </row>
    <row r="10" spans="1:17" x14ac:dyDescent="0.55000000000000004">
      <c r="A10" s="21" t="s">
        <v>26</v>
      </c>
      <c r="C10" s="11">
        <v>616525</v>
      </c>
      <c r="E10" s="9">
        <v>2077709533</v>
      </c>
      <c r="F10" s="9"/>
      <c r="G10" s="9">
        <v>1900512484</v>
      </c>
      <c r="H10" s="9"/>
      <c r="I10" s="9">
        <v>177197049</v>
      </c>
      <c r="J10" s="9"/>
      <c r="K10" s="9">
        <v>616525</v>
      </c>
      <c r="L10" s="9"/>
      <c r="M10" s="9">
        <v>2077709533</v>
      </c>
      <c r="N10" s="9"/>
      <c r="O10" s="9">
        <v>2433926168</v>
      </c>
      <c r="P10" s="9"/>
      <c r="Q10" s="9">
        <v>-356216635</v>
      </c>
    </row>
    <row r="11" spans="1:17" x14ac:dyDescent="0.55000000000000004">
      <c r="A11" s="21" t="s">
        <v>27</v>
      </c>
      <c r="C11" s="11">
        <v>9281</v>
      </c>
      <c r="E11" s="9">
        <v>58172041</v>
      </c>
      <c r="F11" s="9"/>
      <c r="G11" s="9">
        <v>65054887</v>
      </c>
      <c r="H11" s="9"/>
      <c r="I11" s="9">
        <v>-6882846</v>
      </c>
      <c r="J11" s="9"/>
      <c r="K11" s="9">
        <v>9281</v>
      </c>
      <c r="L11" s="9"/>
      <c r="M11" s="9">
        <v>58172041</v>
      </c>
      <c r="N11" s="9"/>
      <c r="O11" s="9">
        <v>67113425</v>
      </c>
      <c r="P11" s="9"/>
      <c r="Q11" s="9">
        <v>-8941384</v>
      </c>
    </row>
    <row r="12" spans="1:17" x14ac:dyDescent="0.55000000000000004">
      <c r="A12" s="21" t="s">
        <v>33</v>
      </c>
      <c r="C12" s="11">
        <v>87944</v>
      </c>
      <c r="E12" s="9">
        <v>1312264407</v>
      </c>
      <c r="F12" s="9"/>
      <c r="G12" s="9">
        <v>1375457372</v>
      </c>
      <c r="H12" s="9"/>
      <c r="I12" s="9">
        <v>-63192965</v>
      </c>
      <c r="J12" s="9"/>
      <c r="K12" s="9">
        <v>87944</v>
      </c>
      <c r="L12" s="9"/>
      <c r="M12" s="9">
        <v>1312264407</v>
      </c>
      <c r="N12" s="9"/>
      <c r="O12" s="9">
        <v>1319006961</v>
      </c>
      <c r="P12" s="9"/>
      <c r="Q12" s="9">
        <v>-6742554</v>
      </c>
    </row>
    <row r="13" spans="1:17" x14ac:dyDescent="0.55000000000000004">
      <c r="A13" s="21" t="s">
        <v>18</v>
      </c>
      <c r="C13" s="11">
        <v>123833</v>
      </c>
      <c r="E13" s="9">
        <v>865418474</v>
      </c>
      <c r="F13" s="9"/>
      <c r="G13" s="9">
        <v>901118524</v>
      </c>
      <c r="H13" s="9"/>
      <c r="I13" s="9">
        <v>-35700050</v>
      </c>
      <c r="J13" s="9"/>
      <c r="K13" s="9">
        <v>123833</v>
      </c>
      <c r="L13" s="9"/>
      <c r="M13" s="9">
        <v>865418474</v>
      </c>
      <c r="N13" s="9"/>
      <c r="O13" s="9">
        <v>926784988</v>
      </c>
      <c r="P13" s="9"/>
      <c r="Q13" s="9">
        <v>-61366514</v>
      </c>
    </row>
    <row r="14" spans="1:17" x14ac:dyDescent="0.55000000000000004">
      <c r="A14" s="21" t="s">
        <v>23</v>
      </c>
      <c r="C14" s="11">
        <v>253441</v>
      </c>
      <c r="E14" s="9">
        <v>2335560115</v>
      </c>
      <c r="F14" s="9"/>
      <c r="G14" s="9">
        <v>2491768019</v>
      </c>
      <c r="H14" s="9"/>
      <c r="I14" s="9">
        <v>-156207904</v>
      </c>
      <c r="J14" s="9"/>
      <c r="K14" s="9">
        <v>253441</v>
      </c>
      <c r="L14" s="9"/>
      <c r="M14" s="9">
        <v>2335560115</v>
      </c>
      <c r="N14" s="9"/>
      <c r="O14" s="9">
        <v>2379878189</v>
      </c>
      <c r="P14" s="9"/>
      <c r="Q14" s="9">
        <v>-44318074</v>
      </c>
    </row>
    <row r="15" spans="1:17" x14ac:dyDescent="0.55000000000000004">
      <c r="A15" s="21" t="s">
        <v>22</v>
      </c>
      <c r="C15" s="11">
        <v>74646</v>
      </c>
      <c r="E15" s="9">
        <v>707780023</v>
      </c>
      <c r="F15" s="9"/>
      <c r="G15" s="9">
        <v>717204228</v>
      </c>
      <c r="H15" s="9"/>
      <c r="I15" s="9">
        <v>-9424205</v>
      </c>
      <c r="J15" s="9"/>
      <c r="K15" s="9">
        <v>74646</v>
      </c>
      <c r="L15" s="9"/>
      <c r="M15" s="9">
        <v>707780023</v>
      </c>
      <c r="N15" s="9"/>
      <c r="O15" s="9">
        <v>598323432</v>
      </c>
      <c r="P15" s="9"/>
      <c r="Q15" s="9">
        <v>109456591</v>
      </c>
    </row>
    <row r="16" spans="1:17" x14ac:dyDescent="0.55000000000000004">
      <c r="A16" s="21" t="s">
        <v>17</v>
      </c>
      <c r="C16" s="11">
        <v>183984</v>
      </c>
      <c r="E16" s="9">
        <v>1539472113</v>
      </c>
      <c r="F16" s="9"/>
      <c r="G16" s="9">
        <v>1559670673</v>
      </c>
      <c r="H16" s="9"/>
      <c r="I16" s="9">
        <v>-20198560</v>
      </c>
      <c r="J16" s="9"/>
      <c r="K16" s="9">
        <v>183984</v>
      </c>
      <c r="L16" s="9"/>
      <c r="M16" s="9">
        <v>1539472113</v>
      </c>
      <c r="N16" s="9"/>
      <c r="O16" s="9">
        <v>1456612592</v>
      </c>
      <c r="P16" s="9"/>
      <c r="Q16" s="9">
        <v>82859521</v>
      </c>
    </row>
    <row r="17" spans="1:17" x14ac:dyDescent="0.55000000000000004">
      <c r="A17" s="21" t="s">
        <v>21</v>
      </c>
      <c r="C17" s="11">
        <v>5505</v>
      </c>
      <c r="E17" s="9">
        <v>175560223</v>
      </c>
      <c r="F17" s="9"/>
      <c r="G17" s="9">
        <v>182182040</v>
      </c>
      <c r="H17" s="9"/>
      <c r="I17" s="9">
        <v>-6621817</v>
      </c>
      <c r="J17" s="9"/>
      <c r="K17" s="9">
        <v>5505</v>
      </c>
      <c r="L17" s="9"/>
      <c r="M17" s="9">
        <v>175560223</v>
      </c>
      <c r="N17" s="9"/>
      <c r="O17" s="9">
        <v>167155654</v>
      </c>
      <c r="P17" s="9"/>
      <c r="Q17" s="9">
        <v>8404569</v>
      </c>
    </row>
    <row r="18" spans="1:17" x14ac:dyDescent="0.55000000000000004">
      <c r="A18" s="21" t="s">
        <v>37</v>
      </c>
      <c r="C18" s="11">
        <v>9753</v>
      </c>
      <c r="E18" s="9">
        <v>30599171</v>
      </c>
      <c r="F18" s="9"/>
      <c r="G18" s="9">
        <v>21475220</v>
      </c>
      <c r="H18" s="9"/>
      <c r="I18" s="9">
        <v>9123951</v>
      </c>
      <c r="J18" s="9"/>
      <c r="K18" s="9">
        <v>9753</v>
      </c>
      <c r="L18" s="9"/>
      <c r="M18" s="9">
        <v>30599171</v>
      </c>
      <c r="N18" s="9"/>
      <c r="O18" s="9">
        <v>21475220</v>
      </c>
      <c r="P18" s="9"/>
      <c r="Q18" s="9">
        <v>9123951</v>
      </c>
    </row>
    <row r="19" spans="1:17" x14ac:dyDescent="0.55000000000000004">
      <c r="A19" s="21" t="s">
        <v>36</v>
      </c>
      <c r="C19" s="11">
        <v>58515</v>
      </c>
      <c r="E19" s="9">
        <v>198070030</v>
      </c>
      <c r="F19" s="9"/>
      <c r="G19" s="9">
        <v>175111710</v>
      </c>
      <c r="H19" s="9"/>
      <c r="I19" s="9">
        <v>22958320</v>
      </c>
      <c r="J19" s="9"/>
      <c r="K19" s="9">
        <v>58515</v>
      </c>
      <c r="L19" s="9"/>
      <c r="M19" s="9">
        <v>198070030</v>
      </c>
      <c r="N19" s="9"/>
      <c r="O19" s="9">
        <v>175111710</v>
      </c>
      <c r="P19" s="9"/>
      <c r="Q19" s="9">
        <v>22958320</v>
      </c>
    </row>
    <row r="20" spans="1:17" x14ac:dyDescent="0.55000000000000004">
      <c r="A20" s="21" t="s">
        <v>34</v>
      </c>
      <c r="C20" s="11">
        <v>71319</v>
      </c>
      <c r="E20" s="9">
        <v>725296065</v>
      </c>
      <c r="F20" s="9"/>
      <c r="G20" s="9">
        <v>791232070</v>
      </c>
      <c r="H20" s="9"/>
      <c r="I20" s="9">
        <v>-65936005</v>
      </c>
      <c r="J20" s="9"/>
      <c r="K20" s="9">
        <v>71319</v>
      </c>
      <c r="L20" s="9"/>
      <c r="M20" s="9">
        <v>725296065</v>
      </c>
      <c r="N20" s="9"/>
      <c r="O20" s="9">
        <v>878713919</v>
      </c>
      <c r="P20" s="9"/>
      <c r="Q20" s="9">
        <v>-153417854</v>
      </c>
    </row>
    <row r="21" spans="1:17" x14ac:dyDescent="0.55000000000000004">
      <c r="A21" s="21" t="s">
        <v>29</v>
      </c>
      <c r="C21" s="11">
        <v>62578</v>
      </c>
      <c r="E21" s="9">
        <v>1754305519</v>
      </c>
      <c r="F21" s="9"/>
      <c r="G21" s="9">
        <v>1505339100</v>
      </c>
      <c r="H21" s="9"/>
      <c r="I21" s="9">
        <v>248966419</v>
      </c>
      <c r="J21" s="9"/>
      <c r="K21" s="9">
        <v>62578</v>
      </c>
      <c r="L21" s="9"/>
      <c r="M21" s="9">
        <v>1754305519</v>
      </c>
      <c r="N21" s="9"/>
      <c r="O21" s="9">
        <v>1259689843</v>
      </c>
      <c r="P21" s="9"/>
      <c r="Q21" s="9">
        <v>494615676</v>
      </c>
    </row>
    <row r="22" spans="1:17" x14ac:dyDescent="0.55000000000000004">
      <c r="A22" s="21" t="s">
        <v>25</v>
      </c>
      <c r="C22" s="11">
        <v>58874</v>
      </c>
      <c r="E22" s="9">
        <v>755586566</v>
      </c>
      <c r="F22" s="9"/>
      <c r="G22" s="9">
        <v>821137066</v>
      </c>
      <c r="H22" s="9"/>
      <c r="I22" s="9">
        <v>-65550500</v>
      </c>
      <c r="J22" s="9"/>
      <c r="K22" s="9">
        <v>58874</v>
      </c>
      <c r="L22" s="9"/>
      <c r="M22" s="9">
        <v>755586566</v>
      </c>
      <c r="N22" s="9"/>
      <c r="O22" s="9">
        <v>728078765</v>
      </c>
      <c r="P22" s="9"/>
      <c r="Q22" s="9">
        <v>27507801</v>
      </c>
    </row>
    <row r="23" spans="1:17" x14ac:dyDescent="0.55000000000000004">
      <c r="A23" s="21" t="s">
        <v>15</v>
      </c>
      <c r="C23" s="11">
        <v>414158</v>
      </c>
      <c r="E23" s="9">
        <v>1023120744</v>
      </c>
      <c r="F23" s="9"/>
      <c r="G23" s="9">
        <v>994300441</v>
      </c>
      <c r="H23" s="9"/>
      <c r="I23" s="9">
        <v>28820303</v>
      </c>
      <c r="J23" s="9"/>
      <c r="K23" s="9">
        <v>414158</v>
      </c>
      <c r="L23" s="9"/>
      <c r="M23" s="9">
        <v>1023120744</v>
      </c>
      <c r="N23" s="9"/>
      <c r="O23" s="9">
        <v>1136207155</v>
      </c>
      <c r="P23" s="9"/>
      <c r="Q23" s="9">
        <v>-113086411</v>
      </c>
    </row>
    <row r="24" spans="1:17" x14ac:dyDescent="0.55000000000000004">
      <c r="A24" s="21" t="s">
        <v>24</v>
      </c>
      <c r="C24" s="11">
        <v>135830</v>
      </c>
      <c r="E24" s="9">
        <v>785874374</v>
      </c>
      <c r="F24" s="9"/>
      <c r="G24" s="9">
        <v>926575594</v>
      </c>
      <c r="H24" s="9"/>
      <c r="I24" s="9">
        <v>-140701220</v>
      </c>
      <c r="J24" s="9"/>
      <c r="K24" s="9">
        <v>135830</v>
      </c>
      <c r="L24" s="9"/>
      <c r="M24" s="9">
        <v>785874374</v>
      </c>
      <c r="N24" s="9"/>
      <c r="O24" s="9">
        <v>812713972</v>
      </c>
      <c r="P24" s="9"/>
      <c r="Q24" s="9">
        <v>-26839598</v>
      </c>
    </row>
    <row r="25" spans="1:17" x14ac:dyDescent="0.55000000000000004">
      <c r="A25" s="21" t="s">
        <v>35</v>
      </c>
      <c r="C25" s="11">
        <v>109093</v>
      </c>
      <c r="E25" s="9">
        <v>1521559704</v>
      </c>
      <c r="F25" s="9"/>
      <c r="G25" s="9">
        <v>1576741778</v>
      </c>
      <c r="H25" s="9"/>
      <c r="I25" s="9">
        <v>-55182074</v>
      </c>
      <c r="J25" s="9"/>
      <c r="K25" s="9">
        <v>109093</v>
      </c>
      <c r="L25" s="9"/>
      <c r="M25" s="9">
        <v>1521559704</v>
      </c>
      <c r="N25" s="9"/>
      <c r="O25" s="9">
        <v>2355384644</v>
      </c>
      <c r="P25" s="9"/>
      <c r="Q25" s="9">
        <v>-833824940</v>
      </c>
    </row>
    <row r="26" spans="1:17" x14ac:dyDescent="0.55000000000000004">
      <c r="A26" s="21" t="s">
        <v>19</v>
      </c>
      <c r="C26" s="11">
        <v>135768</v>
      </c>
      <c r="E26" s="9">
        <v>1085145344</v>
      </c>
      <c r="F26" s="9"/>
      <c r="G26" s="9">
        <v>1101341544</v>
      </c>
      <c r="H26" s="9"/>
      <c r="I26" s="9">
        <v>-16196200</v>
      </c>
      <c r="J26" s="9"/>
      <c r="K26" s="9">
        <v>135768</v>
      </c>
      <c r="L26" s="9"/>
      <c r="M26" s="9">
        <v>1085145344</v>
      </c>
      <c r="N26" s="9"/>
      <c r="O26" s="9">
        <v>1010645977</v>
      </c>
      <c r="P26" s="9"/>
      <c r="Q26" s="9">
        <v>74499367</v>
      </c>
    </row>
    <row r="27" spans="1:17" x14ac:dyDescent="0.55000000000000004">
      <c r="A27" s="21" t="s">
        <v>16</v>
      </c>
      <c r="C27" s="11">
        <v>21424</v>
      </c>
      <c r="E27" s="9">
        <v>583560077</v>
      </c>
      <c r="F27" s="9"/>
      <c r="G27" s="9">
        <v>517749825</v>
      </c>
      <c r="H27" s="9"/>
      <c r="I27" s="9">
        <v>65810252</v>
      </c>
      <c r="J27" s="9"/>
      <c r="K27" s="9">
        <v>21424</v>
      </c>
      <c r="L27" s="9"/>
      <c r="M27" s="9">
        <v>583560066</v>
      </c>
      <c r="N27" s="9"/>
      <c r="O27" s="9">
        <v>492107578</v>
      </c>
      <c r="P27" s="9"/>
      <c r="Q27" s="9">
        <v>91452488</v>
      </c>
    </row>
    <row r="28" spans="1:17" x14ac:dyDescent="0.55000000000000004">
      <c r="A28" s="21" t="s">
        <v>30</v>
      </c>
      <c r="C28" s="11">
        <v>169283</v>
      </c>
      <c r="E28" s="9">
        <v>1696322105</v>
      </c>
      <c r="F28" s="9"/>
      <c r="G28" s="9">
        <v>1493294821</v>
      </c>
      <c r="H28" s="9"/>
      <c r="I28" s="9">
        <v>203027284</v>
      </c>
      <c r="J28" s="9"/>
      <c r="K28" s="9">
        <v>169283</v>
      </c>
      <c r="L28" s="9"/>
      <c r="M28" s="9">
        <v>1696322105</v>
      </c>
      <c r="N28" s="9"/>
      <c r="O28" s="9">
        <v>1705904628</v>
      </c>
      <c r="P28" s="9"/>
      <c r="Q28" s="9">
        <v>-9582523</v>
      </c>
    </row>
    <row r="29" spans="1:17" x14ac:dyDescent="0.55000000000000004">
      <c r="A29" s="21" t="s">
        <v>28</v>
      </c>
      <c r="C29" s="11">
        <v>84689</v>
      </c>
      <c r="E29" s="9">
        <v>1285584075</v>
      </c>
      <c r="F29" s="9"/>
      <c r="G29" s="9">
        <v>1246014690</v>
      </c>
      <c r="H29" s="9"/>
      <c r="I29" s="9">
        <v>39569385</v>
      </c>
      <c r="J29" s="9"/>
      <c r="K29" s="9">
        <v>84689</v>
      </c>
      <c r="L29" s="9"/>
      <c r="M29" s="9">
        <v>1285584086</v>
      </c>
      <c r="N29" s="9"/>
      <c r="O29" s="9">
        <v>1269020824</v>
      </c>
      <c r="P29" s="9"/>
      <c r="Q29" s="9">
        <v>16563262</v>
      </c>
    </row>
    <row r="30" spans="1:17" x14ac:dyDescent="0.55000000000000004">
      <c r="A30" s="21" t="s">
        <v>20</v>
      </c>
      <c r="C30" s="11">
        <v>238228</v>
      </c>
      <c r="E30" s="9">
        <v>1432790264</v>
      </c>
      <c r="F30" s="9"/>
      <c r="G30" s="9">
        <v>1368847558</v>
      </c>
      <c r="H30" s="9"/>
      <c r="I30" s="9">
        <v>63942706</v>
      </c>
      <c r="J30" s="9"/>
      <c r="K30" s="9">
        <v>238228</v>
      </c>
      <c r="L30" s="9"/>
      <c r="M30" s="9">
        <v>1432790264</v>
      </c>
      <c r="N30" s="9"/>
      <c r="O30" s="9">
        <v>1368302398</v>
      </c>
      <c r="P30" s="9"/>
      <c r="Q30" s="9">
        <v>64487866</v>
      </c>
    </row>
    <row r="31" spans="1:17" x14ac:dyDescent="0.55000000000000004">
      <c r="A31" s="21" t="s">
        <v>31</v>
      </c>
      <c r="C31" s="11">
        <v>0</v>
      </c>
      <c r="E31" s="9">
        <v>0</v>
      </c>
      <c r="F31" s="9"/>
      <c r="G31" s="9">
        <v>1425857</v>
      </c>
      <c r="H31" s="9"/>
      <c r="I31" s="9">
        <v>-1425857</v>
      </c>
      <c r="J31" s="9"/>
      <c r="K31" s="9">
        <v>0</v>
      </c>
      <c r="L31" s="9"/>
      <c r="M31" s="9">
        <v>0</v>
      </c>
      <c r="N31" s="9"/>
      <c r="O31" s="9">
        <v>0</v>
      </c>
      <c r="P31" s="9"/>
      <c r="Q31" s="9">
        <v>0</v>
      </c>
    </row>
    <row r="32" spans="1:17" x14ac:dyDescent="0.55000000000000004">
      <c r="A32" s="21" t="s">
        <v>57</v>
      </c>
      <c r="C32" s="11">
        <v>3856</v>
      </c>
      <c r="E32" s="9">
        <v>3736897092</v>
      </c>
      <c r="F32" s="9"/>
      <c r="G32" s="9">
        <v>3612710133</v>
      </c>
      <c r="H32" s="9"/>
      <c r="I32" s="9">
        <v>124186959</v>
      </c>
      <c r="J32" s="9"/>
      <c r="K32" s="9">
        <v>3856</v>
      </c>
      <c r="L32" s="9"/>
      <c r="M32" s="9">
        <v>3736897092</v>
      </c>
      <c r="N32" s="9"/>
      <c r="O32" s="9">
        <v>3376885220</v>
      </c>
      <c r="P32" s="9"/>
      <c r="Q32" s="9">
        <v>360011872</v>
      </c>
    </row>
    <row r="33" spans="1:17" x14ac:dyDescent="0.55000000000000004">
      <c r="A33" s="21" t="s">
        <v>50</v>
      </c>
      <c r="C33" s="11">
        <v>1903</v>
      </c>
      <c r="E33" s="9">
        <v>1713291431</v>
      </c>
      <c r="F33" s="9"/>
      <c r="G33" s="9">
        <v>1674406869</v>
      </c>
      <c r="H33" s="9"/>
      <c r="I33" s="9">
        <v>38884562</v>
      </c>
      <c r="J33" s="9"/>
      <c r="K33" s="9">
        <v>1903</v>
      </c>
      <c r="L33" s="9"/>
      <c r="M33" s="9">
        <v>1713291437</v>
      </c>
      <c r="N33" s="9"/>
      <c r="O33" s="9">
        <v>1661620111</v>
      </c>
      <c r="P33" s="9"/>
      <c r="Q33" s="9">
        <v>51671326</v>
      </c>
    </row>
    <row r="34" spans="1:17" x14ac:dyDescent="0.55000000000000004">
      <c r="A34" s="21" t="s">
        <v>66</v>
      </c>
      <c r="C34" s="11">
        <v>4033</v>
      </c>
      <c r="E34" s="9">
        <v>3991837457</v>
      </c>
      <c r="F34" s="9"/>
      <c r="G34" s="9">
        <v>3911288851</v>
      </c>
      <c r="H34" s="9"/>
      <c r="I34" s="9">
        <v>80548606</v>
      </c>
      <c r="J34" s="9"/>
      <c r="K34" s="9">
        <v>4033</v>
      </c>
      <c r="L34" s="9"/>
      <c r="M34" s="9">
        <v>3991837457</v>
      </c>
      <c r="N34" s="9"/>
      <c r="O34" s="9">
        <v>3596985578</v>
      </c>
      <c r="P34" s="9"/>
      <c r="Q34" s="9">
        <v>394851879</v>
      </c>
    </row>
    <row r="35" spans="1:17" x14ac:dyDescent="0.55000000000000004">
      <c r="A35" s="21" t="s">
        <v>72</v>
      </c>
      <c r="C35" s="11">
        <v>1223</v>
      </c>
      <c r="E35" s="9">
        <v>1115870827</v>
      </c>
      <c r="F35" s="9"/>
      <c r="G35" s="9">
        <v>1090663246</v>
      </c>
      <c r="H35" s="9"/>
      <c r="I35" s="9">
        <v>25207581</v>
      </c>
      <c r="J35" s="9"/>
      <c r="K35" s="9">
        <v>1223</v>
      </c>
      <c r="L35" s="9"/>
      <c r="M35" s="9">
        <v>1115870821</v>
      </c>
      <c r="N35" s="9"/>
      <c r="O35" s="9">
        <v>1010303477</v>
      </c>
      <c r="P35" s="9"/>
      <c r="Q35" s="9">
        <v>105567344</v>
      </c>
    </row>
    <row r="36" spans="1:17" x14ac:dyDescent="0.55000000000000004">
      <c r="A36" s="21" t="s">
        <v>63</v>
      </c>
      <c r="C36" s="11">
        <v>182</v>
      </c>
      <c r="E36" s="9">
        <v>179785409</v>
      </c>
      <c r="F36" s="9"/>
      <c r="G36" s="9">
        <v>176508366</v>
      </c>
      <c r="H36" s="9"/>
      <c r="I36" s="9">
        <v>3277043</v>
      </c>
      <c r="J36" s="9"/>
      <c r="K36" s="9">
        <v>182</v>
      </c>
      <c r="L36" s="9"/>
      <c r="M36" s="9">
        <v>179785409</v>
      </c>
      <c r="N36" s="9"/>
      <c r="O36" s="9">
        <v>161972840</v>
      </c>
      <c r="P36" s="9"/>
      <c r="Q36" s="9">
        <v>17812569</v>
      </c>
    </row>
    <row r="37" spans="1:17" x14ac:dyDescent="0.55000000000000004">
      <c r="A37" s="21" t="s">
        <v>69</v>
      </c>
      <c r="C37" s="11">
        <v>1126</v>
      </c>
      <c r="E37" s="9">
        <v>1042261855</v>
      </c>
      <c r="F37" s="9"/>
      <c r="G37" s="9">
        <v>1024192831</v>
      </c>
      <c r="H37" s="9"/>
      <c r="I37" s="9">
        <v>18069024</v>
      </c>
      <c r="J37" s="9"/>
      <c r="K37" s="9">
        <v>1126</v>
      </c>
      <c r="L37" s="9"/>
      <c r="M37" s="9">
        <v>1042261855</v>
      </c>
      <c r="N37" s="9"/>
      <c r="O37" s="9">
        <v>1018651594</v>
      </c>
      <c r="P37" s="9"/>
      <c r="Q37" s="9">
        <v>23610261</v>
      </c>
    </row>
    <row r="38" spans="1:17" x14ac:dyDescent="0.55000000000000004">
      <c r="A38" s="21" t="s">
        <v>54</v>
      </c>
      <c r="C38" s="11">
        <v>1726</v>
      </c>
      <c r="E38" s="9">
        <v>1529176262</v>
      </c>
      <c r="F38" s="9"/>
      <c r="G38" s="9">
        <v>1514078225</v>
      </c>
      <c r="H38" s="9"/>
      <c r="I38" s="9">
        <v>15098037</v>
      </c>
      <c r="J38" s="9"/>
      <c r="K38" s="9">
        <v>1726</v>
      </c>
      <c r="L38" s="9"/>
      <c r="M38" s="9">
        <v>1529176262</v>
      </c>
      <c r="N38" s="9"/>
      <c r="O38" s="9">
        <v>1494784871</v>
      </c>
      <c r="P38" s="9"/>
      <c r="Q38" s="9">
        <v>34391391</v>
      </c>
    </row>
    <row r="39" spans="1:17" x14ac:dyDescent="0.55000000000000004">
      <c r="A39" s="21" t="s">
        <v>60</v>
      </c>
      <c r="C39" s="11">
        <v>2871</v>
      </c>
      <c r="E39" s="9">
        <v>2084714536</v>
      </c>
      <c r="F39" s="9"/>
      <c r="G39" s="9">
        <v>2033074608</v>
      </c>
      <c r="H39" s="9"/>
      <c r="I39" s="9">
        <v>51639928</v>
      </c>
      <c r="J39" s="9"/>
      <c r="K39" s="9">
        <v>2871</v>
      </c>
      <c r="L39" s="9"/>
      <c r="M39" s="9">
        <v>2084714536</v>
      </c>
      <c r="N39" s="9"/>
      <c r="O39" s="9">
        <v>1995951696</v>
      </c>
      <c r="P39" s="9"/>
      <c r="Q39" s="9">
        <v>88762840</v>
      </c>
    </row>
    <row r="40" spans="1:17" ht="24.75" thickBot="1" x14ac:dyDescent="0.6">
      <c r="E40" s="10">
        <f>SUM(E8:E39)</f>
        <v>39714501590</v>
      </c>
      <c r="G40" s="10">
        <f>SUM(G8:G39)</f>
        <v>39045160321</v>
      </c>
      <c r="I40" s="10">
        <f>SUM(I8:I39)</f>
        <v>669341269</v>
      </c>
      <c r="M40" s="10">
        <f>SUM(M8:M39)</f>
        <v>39714501590</v>
      </c>
      <c r="O40" s="10">
        <f>SUM(O8:O39)</f>
        <v>39418212133</v>
      </c>
      <c r="Q40" s="10">
        <f>SUM(Q8:Q39)</f>
        <v>296289457</v>
      </c>
    </row>
    <row r="41" spans="1:17" ht="24.75" thickTop="1" x14ac:dyDescent="0.55000000000000004"/>
    <row r="42" spans="1:17" x14ac:dyDescent="0.55000000000000004"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x14ac:dyDescent="0.55000000000000004">
      <c r="G43" s="11"/>
      <c r="I43" s="11"/>
      <c r="O43" s="11"/>
      <c r="Q43" s="11"/>
    </row>
    <row r="45" spans="1:17" x14ac:dyDescent="0.55000000000000004"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x14ac:dyDescent="0.55000000000000004">
      <c r="G46" s="11"/>
      <c r="I46" s="11"/>
      <c r="O46" s="11"/>
      <c r="Q46" s="11"/>
    </row>
    <row r="47" spans="1:17" x14ac:dyDescent="0.55000000000000004"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43"/>
  <sheetViews>
    <sheetView rightToLeft="1" workbookViewId="0">
      <selection activeCell="A8" sqref="A8:A37"/>
    </sheetView>
  </sheetViews>
  <sheetFormatPr defaultRowHeight="24" x14ac:dyDescent="0.55000000000000004"/>
  <cols>
    <col min="1" max="1" width="30" style="4" bestFit="1" customWidth="1"/>
    <col min="2" max="2" width="1" style="4" customWidth="1"/>
    <col min="3" max="3" width="8.28515625" style="4" bestFit="1" customWidth="1"/>
    <col min="4" max="4" width="1" style="4" customWidth="1"/>
    <col min="5" max="5" width="15.42578125" style="4" bestFit="1" customWidth="1"/>
    <col min="6" max="6" width="1" style="4" customWidth="1"/>
    <col min="7" max="7" width="16.140625" style="4" bestFit="1" customWidth="1"/>
    <col min="8" max="8" width="1" style="4" customWidth="1"/>
    <col min="9" max="9" width="34" style="4" bestFit="1" customWidth="1"/>
    <col min="10" max="10" width="1" style="4" customWidth="1"/>
    <col min="11" max="11" width="9.5703125" style="4" bestFit="1" customWidth="1"/>
    <col min="12" max="12" width="1" style="4" customWidth="1"/>
    <col min="13" max="13" width="16.7109375" style="4" bestFit="1" customWidth="1"/>
    <col min="14" max="14" width="1" style="4" customWidth="1"/>
    <col min="15" max="15" width="16.7109375" style="4" bestFit="1" customWidth="1"/>
    <col min="16" max="16" width="1" style="4" customWidth="1"/>
    <col min="17" max="17" width="34" style="4" bestFit="1" customWidth="1"/>
    <col min="18" max="18" width="1" style="4" customWidth="1"/>
    <col min="19" max="19" width="9.140625" style="4" customWidth="1"/>
    <col min="20" max="16384" width="9.140625" style="4"/>
  </cols>
  <sheetData>
    <row r="2" spans="1:17" ht="24.75" x14ac:dyDescent="0.55000000000000004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24.75" x14ac:dyDescent="0.55000000000000004">
      <c r="A3" s="25" t="s">
        <v>91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24.75" x14ac:dyDescent="0.55000000000000004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6" spans="1:17" ht="24.75" x14ac:dyDescent="0.55000000000000004">
      <c r="A6" s="29" t="s">
        <v>3</v>
      </c>
      <c r="C6" s="27" t="s">
        <v>93</v>
      </c>
      <c r="D6" s="27" t="s">
        <v>93</v>
      </c>
      <c r="E6" s="27" t="s">
        <v>93</v>
      </c>
      <c r="F6" s="27" t="s">
        <v>93</v>
      </c>
      <c r="G6" s="27" t="s">
        <v>93</v>
      </c>
      <c r="H6" s="27" t="s">
        <v>93</v>
      </c>
      <c r="I6" s="27" t="s">
        <v>93</v>
      </c>
      <c r="K6" s="27" t="s">
        <v>94</v>
      </c>
      <c r="L6" s="27" t="s">
        <v>94</v>
      </c>
      <c r="M6" s="27" t="s">
        <v>94</v>
      </c>
      <c r="N6" s="27" t="s">
        <v>94</v>
      </c>
      <c r="O6" s="27" t="s">
        <v>94</v>
      </c>
      <c r="P6" s="27" t="s">
        <v>94</v>
      </c>
      <c r="Q6" s="27" t="s">
        <v>94</v>
      </c>
    </row>
    <row r="7" spans="1:17" ht="24.75" x14ac:dyDescent="0.55000000000000004">
      <c r="A7" s="27" t="s">
        <v>3</v>
      </c>
      <c r="C7" s="32" t="s">
        <v>7</v>
      </c>
      <c r="D7" s="9"/>
      <c r="E7" s="32" t="s">
        <v>111</v>
      </c>
      <c r="F7" s="9"/>
      <c r="G7" s="32" t="s">
        <v>112</v>
      </c>
      <c r="H7" s="9"/>
      <c r="I7" s="32" t="s">
        <v>114</v>
      </c>
      <c r="J7" s="9"/>
      <c r="K7" s="32" t="s">
        <v>7</v>
      </c>
      <c r="L7" s="9"/>
      <c r="M7" s="32" t="s">
        <v>111</v>
      </c>
      <c r="N7" s="9"/>
      <c r="O7" s="32" t="s">
        <v>112</v>
      </c>
      <c r="P7" s="9"/>
      <c r="Q7" s="32" t="s">
        <v>114</v>
      </c>
    </row>
    <row r="8" spans="1:17" x14ac:dyDescent="0.55000000000000004">
      <c r="A8" s="21" t="s">
        <v>29</v>
      </c>
      <c r="C8" s="9">
        <v>13623</v>
      </c>
      <c r="D8" s="9"/>
      <c r="E8" s="9">
        <v>325567404</v>
      </c>
      <c r="F8" s="9"/>
      <c r="G8" s="9">
        <v>274229836</v>
      </c>
      <c r="H8" s="9"/>
      <c r="I8" s="9">
        <v>51337568</v>
      </c>
      <c r="J8" s="9"/>
      <c r="K8" s="9">
        <v>43014</v>
      </c>
      <c r="L8" s="9"/>
      <c r="M8" s="9">
        <v>2067567125</v>
      </c>
      <c r="N8" s="9"/>
      <c r="O8" s="9">
        <v>1969159455</v>
      </c>
      <c r="P8" s="9"/>
      <c r="Q8" s="9">
        <v>98407670</v>
      </c>
    </row>
    <row r="9" spans="1:17" x14ac:dyDescent="0.55000000000000004">
      <c r="A9" s="21" t="s">
        <v>39</v>
      </c>
      <c r="C9" s="9">
        <v>9362</v>
      </c>
      <c r="D9" s="9"/>
      <c r="E9" s="9">
        <v>361571435</v>
      </c>
      <c r="F9" s="9"/>
      <c r="G9" s="9">
        <v>280635276</v>
      </c>
      <c r="H9" s="9"/>
      <c r="I9" s="9">
        <v>80936159</v>
      </c>
      <c r="J9" s="9"/>
      <c r="K9" s="9">
        <v>9362</v>
      </c>
      <c r="L9" s="9"/>
      <c r="M9" s="9">
        <v>361571435</v>
      </c>
      <c r="N9" s="9"/>
      <c r="O9" s="9">
        <v>280635276</v>
      </c>
      <c r="P9" s="9"/>
      <c r="Q9" s="9">
        <v>80936159</v>
      </c>
    </row>
    <row r="10" spans="1:17" x14ac:dyDescent="0.55000000000000004">
      <c r="A10" s="21" t="s">
        <v>40</v>
      </c>
      <c r="C10" s="9">
        <v>852</v>
      </c>
      <c r="D10" s="9"/>
      <c r="E10" s="9">
        <v>10674513</v>
      </c>
      <c r="F10" s="9"/>
      <c r="G10" s="9">
        <v>6687181</v>
      </c>
      <c r="H10" s="9"/>
      <c r="I10" s="9">
        <v>3987332</v>
      </c>
      <c r="J10" s="9"/>
      <c r="K10" s="9">
        <v>852</v>
      </c>
      <c r="L10" s="9"/>
      <c r="M10" s="9">
        <v>10674513</v>
      </c>
      <c r="N10" s="9"/>
      <c r="O10" s="9">
        <v>6687181</v>
      </c>
      <c r="P10" s="9"/>
      <c r="Q10" s="9">
        <v>3987332</v>
      </c>
    </row>
    <row r="11" spans="1:17" x14ac:dyDescent="0.55000000000000004">
      <c r="A11" s="21" t="s">
        <v>31</v>
      </c>
      <c r="C11" s="9">
        <v>863</v>
      </c>
      <c r="D11" s="9"/>
      <c r="E11" s="9">
        <v>10631310</v>
      </c>
      <c r="F11" s="9"/>
      <c r="G11" s="9">
        <v>5337102</v>
      </c>
      <c r="H11" s="9"/>
      <c r="I11" s="9">
        <v>5294208</v>
      </c>
      <c r="J11" s="9"/>
      <c r="K11" s="9">
        <v>863</v>
      </c>
      <c r="L11" s="9"/>
      <c r="M11" s="9">
        <v>10631310</v>
      </c>
      <c r="N11" s="9"/>
      <c r="O11" s="9">
        <v>5337102</v>
      </c>
      <c r="P11" s="9"/>
      <c r="Q11" s="9">
        <v>5294208</v>
      </c>
    </row>
    <row r="12" spans="1:17" x14ac:dyDescent="0.55000000000000004">
      <c r="A12" s="21" t="s">
        <v>25</v>
      </c>
      <c r="C12" s="9">
        <v>0</v>
      </c>
      <c r="D12" s="9"/>
      <c r="E12" s="9">
        <v>0</v>
      </c>
      <c r="F12" s="9"/>
      <c r="G12" s="9">
        <v>0</v>
      </c>
      <c r="H12" s="9"/>
      <c r="I12" s="9">
        <v>0</v>
      </c>
      <c r="J12" s="9"/>
      <c r="K12" s="9">
        <v>8948</v>
      </c>
      <c r="L12" s="9"/>
      <c r="M12" s="9">
        <v>165444248</v>
      </c>
      <c r="N12" s="9"/>
      <c r="O12" s="9">
        <v>110657488</v>
      </c>
      <c r="P12" s="9"/>
      <c r="Q12" s="9">
        <v>54786760</v>
      </c>
    </row>
    <row r="13" spans="1:17" x14ac:dyDescent="0.55000000000000004">
      <c r="A13" s="21" t="s">
        <v>115</v>
      </c>
      <c r="C13" s="9">
        <v>0</v>
      </c>
      <c r="D13" s="9"/>
      <c r="E13" s="9">
        <v>0</v>
      </c>
      <c r="F13" s="9"/>
      <c r="G13" s="9">
        <v>0</v>
      </c>
      <c r="H13" s="9"/>
      <c r="I13" s="9">
        <v>0</v>
      </c>
      <c r="J13" s="9"/>
      <c r="K13" s="9">
        <v>79123</v>
      </c>
      <c r="L13" s="9"/>
      <c r="M13" s="9">
        <v>1139739435</v>
      </c>
      <c r="N13" s="9"/>
      <c r="O13" s="9">
        <v>1031979387</v>
      </c>
      <c r="P13" s="9"/>
      <c r="Q13" s="9">
        <v>107760048</v>
      </c>
    </row>
    <row r="14" spans="1:17" x14ac:dyDescent="0.55000000000000004">
      <c r="A14" s="21" t="s">
        <v>116</v>
      </c>
      <c r="C14" s="9">
        <v>0</v>
      </c>
      <c r="D14" s="9"/>
      <c r="E14" s="9">
        <v>0</v>
      </c>
      <c r="F14" s="9"/>
      <c r="G14" s="9">
        <v>0</v>
      </c>
      <c r="H14" s="9"/>
      <c r="I14" s="9">
        <v>0</v>
      </c>
      <c r="J14" s="9"/>
      <c r="K14" s="9">
        <v>67340</v>
      </c>
      <c r="L14" s="9"/>
      <c r="M14" s="9">
        <v>2026892111</v>
      </c>
      <c r="N14" s="9"/>
      <c r="O14" s="9">
        <v>1500200863</v>
      </c>
      <c r="P14" s="9"/>
      <c r="Q14" s="9">
        <v>526691248</v>
      </c>
    </row>
    <row r="15" spans="1:17" x14ac:dyDescent="0.55000000000000004">
      <c r="A15" s="21" t="s">
        <v>35</v>
      </c>
      <c r="C15" s="9">
        <v>0</v>
      </c>
      <c r="D15" s="9"/>
      <c r="E15" s="9">
        <v>0</v>
      </c>
      <c r="F15" s="9"/>
      <c r="G15" s="9">
        <v>0</v>
      </c>
      <c r="H15" s="9"/>
      <c r="I15" s="9">
        <v>0</v>
      </c>
      <c r="J15" s="9"/>
      <c r="K15" s="9">
        <v>5614</v>
      </c>
      <c r="L15" s="9"/>
      <c r="M15" s="9">
        <v>182273292</v>
      </c>
      <c r="N15" s="9"/>
      <c r="O15" s="9">
        <v>153506257</v>
      </c>
      <c r="P15" s="9"/>
      <c r="Q15" s="9">
        <v>28767035</v>
      </c>
    </row>
    <row r="16" spans="1:17" x14ac:dyDescent="0.55000000000000004">
      <c r="A16" s="21" t="s">
        <v>16</v>
      </c>
      <c r="C16" s="9">
        <v>0</v>
      </c>
      <c r="D16" s="9"/>
      <c r="E16" s="9">
        <v>0</v>
      </c>
      <c r="F16" s="9"/>
      <c r="G16" s="9">
        <v>0</v>
      </c>
      <c r="H16" s="9"/>
      <c r="I16" s="9">
        <v>0</v>
      </c>
      <c r="J16" s="9"/>
      <c r="K16" s="9">
        <v>32482</v>
      </c>
      <c r="L16" s="9"/>
      <c r="M16" s="9">
        <v>954464196</v>
      </c>
      <c r="N16" s="9"/>
      <c r="O16" s="9">
        <v>746108959</v>
      </c>
      <c r="P16" s="9"/>
      <c r="Q16" s="9">
        <v>208355237</v>
      </c>
    </row>
    <row r="17" spans="1:17" x14ac:dyDescent="0.55000000000000004">
      <c r="A17" s="21" t="s">
        <v>117</v>
      </c>
      <c r="C17" s="9">
        <v>0</v>
      </c>
      <c r="D17" s="9"/>
      <c r="E17" s="9">
        <v>0</v>
      </c>
      <c r="F17" s="9"/>
      <c r="G17" s="9">
        <v>0</v>
      </c>
      <c r="H17" s="9"/>
      <c r="I17" s="9">
        <v>0</v>
      </c>
      <c r="J17" s="9"/>
      <c r="K17" s="9">
        <v>131465</v>
      </c>
      <c r="L17" s="9"/>
      <c r="M17" s="9">
        <v>1634752670</v>
      </c>
      <c r="N17" s="9"/>
      <c r="O17" s="9">
        <v>1388159608</v>
      </c>
      <c r="P17" s="9"/>
      <c r="Q17" s="9">
        <v>246593062</v>
      </c>
    </row>
    <row r="18" spans="1:17" x14ac:dyDescent="0.55000000000000004">
      <c r="A18" s="21" t="s">
        <v>30</v>
      </c>
      <c r="C18" s="9">
        <v>0</v>
      </c>
      <c r="D18" s="9"/>
      <c r="E18" s="9">
        <v>0</v>
      </c>
      <c r="F18" s="9"/>
      <c r="G18" s="9">
        <v>0</v>
      </c>
      <c r="H18" s="9"/>
      <c r="I18" s="9">
        <v>0</v>
      </c>
      <c r="J18" s="9"/>
      <c r="K18" s="9">
        <v>25231</v>
      </c>
      <c r="L18" s="9"/>
      <c r="M18" s="9">
        <v>325318607</v>
      </c>
      <c r="N18" s="9"/>
      <c r="O18" s="9">
        <v>356449882</v>
      </c>
      <c r="P18" s="9"/>
      <c r="Q18" s="9">
        <v>-31131275</v>
      </c>
    </row>
    <row r="19" spans="1:17" x14ac:dyDescent="0.55000000000000004">
      <c r="A19" s="21" t="s">
        <v>28</v>
      </c>
      <c r="C19" s="9">
        <v>0</v>
      </c>
      <c r="D19" s="9"/>
      <c r="E19" s="9">
        <v>0</v>
      </c>
      <c r="F19" s="9"/>
      <c r="G19" s="9">
        <v>0</v>
      </c>
      <c r="H19" s="9"/>
      <c r="I19" s="9">
        <v>0</v>
      </c>
      <c r="J19" s="9"/>
      <c r="K19" s="9">
        <v>65683</v>
      </c>
      <c r="L19" s="9"/>
      <c r="M19" s="9">
        <v>992658505</v>
      </c>
      <c r="N19" s="9"/>
      <c r="O19" s="9">
        <v>984225744</v>
      </c>
      <c r="P19" s="9"/>
      <c r="Q19" s="9">
        <v>8432761</v>
      </c>
    </row>
    <row r="20" spans="1:17" x14ac:dyDescent="0.55000000000000004">
      <c r="A20" s="21" t="s">
        <v>118</v>
      </c>
      <c r="C20" s="9">
        <v>0</v>
      </c>
      <c r="D20" s="9"/>
      <c r="E20" s="9">
        <v>0</v>
      </c>
      <c r="F20" s="9"/>
      <c r="G20" s="9">
        <v>0</v>
      </c>
      <c r="H20" s="9"/>
      <c r="I20" s="9">
        <v>0</v>
      </c>
      <c r="J20" s="9"/>
      <c r="K20" s="9">
        <v>311717</v>
      </c>
      <c r="L20" s="9"/>
      <c r="M20" s="9">
        <v>1226476689</v>
      </c>
      <c r="N20" s="9"/>
      <c r="O20" s="9">
        <v>1593828265</v>
      </c>
      <c r="P20" s="9"/>
      <c r="Q20" s="9">
        <v>-367351576</v>
      </c>
    </row>
    <row r="21" spans="1:17" x14ac:dyDescent="0.55000000000000004">
      <c r="A21" s="21" t="s">
        <v>26</v>
      </c>
      <c r="C21" s="9">
        <v>0</v>
      </c>
      <c r="D21" s="9"/>
      <c r="E21" s="9">
        <v>0</v>
      </c>
      <c r="F21" s="9"/>
      <c r="G21" s="9">
        <v>0</v>
      </c>
      <c r="H21" s="9"/>
      <c r="I21" s="9">
        <v>0</v>
      </c>
      <c r="J21" s="9"/>
      <c r="K21" s="9">
        <v>75497</v>
      </c>
      <c r="L21" s="9"/>
      <c r="M21" s="9">
        <v>251425292</v>
      </c>
      <c r="N21" s="9"/>
      <c r="O21" s="9">
        <v>319108036</v>
      </c>
      <c r="P21" s="9"/>
      <c r="Q21" s="9">
        <v>-67682744</v>
      </c>
    </row>
    <row r="22" spans="1:17" x14ac:dyDescent="0.55000000000000004">
      <c r="A22" s="21" t="s">
        <v>33</v>
      </c>
      <c r="C22" s="9">
        <v>0</v>
      </c>
      <c r="D22" s="9"/>
      <c r="E22" s="9">
        <v>0</v>
      </c>
      <c r="F22" s="9"/>
      <c r="G22" s="9">
        <v>0</v>
      </c>
      <c r="H22" s="9"/>
      <c r="I22" s="9">
        <v>0</v>
      </c>
      <c r="J22" s="9"/>
      <c r="K22" s="9">
        <v>38663</v>
      </c>
      <c r="L22" s="9"/>
      <c r="M22" s="9">
        <v>644943946</v>
      </c>
      <c r="N22" s="9"/>
      <c r="O22" s="9">
        <v>579853132</v>
      </c>
      <c r="P22" s="9"/>
      <c r="Q22" s="9">
        <v>65090814</v>
      </c>
    </row>
    <row r="23" spans="1:17" x14ac:dyDescent="0.55000000000000004">
      <c r="A23" s="21" t="s">
        <v>119</v>
      </c>
      <c r="C23" s="9">
        <v>0</v>
      </c>
      <c r="D23" s="9"/>
      <c r="E23" s="9">
        <v>0</v>
      </c>
      <c r="F23" s="9"/>
      <c r="G23" s="9">
        <v>0</v>
      </c>
      <c r="H23" s="9"/>
      <c r="I23" s="9">
        <v>0</v>
      </c>
      <c r="J23" s="9"/>
      <c r="K23" s="9">
        <v>187058</v>
      </c>
      <c r="L23" s="9"/>
      <c r="M23" s="9">
        <v>1669257080</v>
      </c>
      <c r="N23" s="9"/>
      <c r="O23" s="9">
        <v>1766900098</v>
      </c>
      <c r="P23" s="9"/>
      <c r="Q23" s="9">
        <v>-97643018</v>
      </c>
    </row>
    <row r="24" spans="1:17" x14ac:dyDescent="0.55000000000000004">
      <c r="A24" s="21" t="s">
        <v>120</v>
      </c>
      <c r="C24" s="9">
        <v>0</v>
      </c>
      <c r="D24" s="9"/>
      <c r="E24" s="9">
        <v>0</v>
      </c>
      <c r="F24" s="9"/>
      <c r="G24" s="9">
        <v>0</v>
      </c>
      <c r="H24" s="9"/>
      <c r="I24" s="9">
        <v>0</v>
      </c>
      <c r="J24" s="9"/>
      <c r="K24" s="9">
        <v>50073</v>
      </c>
      <c r="L24" s="9"/>
      <c r="M24" s="9">
        <v>245405913</v>
      </c>
      <c r="N24" s="9"/>
      <c r="O24" s="9">
        <v>193198963</v>
      </c>
      <c r="P24" s="9"/>
      <c r="Q24" s="9">
        <v>52206950</v>
      </c>
    </row>
    <row r="25" spans="1:17" x14ac:dyDescent="0.55000000000000004">
      <c r="A25" s="21" t="s">
        <v>121</v>
      </c>
      <c r="C25" s="9">
        <v>0</v>
      </c>
      <c r="D25" s="9"/>
      <c r="E25" s="9">
        <v>0</v>
      </c>
      <c r="F25" s="9"/>
      <c r="G25" s="9">
        <v>0</v>
      </c>
      <c r="H25" s="9"/>
      <c r="I25" s="9">
        <v>0</v>
      </c>
      <c r="J25" s="9"/>
      <c r="K25" s="9">
        <v>23745</v>
      </c>
      <c r="L25" s="9"/>
      <c r="M25" s="9">
        <v>1871499109</v>
      </c>
      <c r="N25" s="9"/>
      <c r="O25" s="9">
        <v>1711136739</v>
      </c>
      <c r="P25" s="9"/>
      <c r="Q25" s="9">
        <v>160362370</v>
      </c>
    </row>
    <row r="26" spans="1:17" x14ac:dyDescent="0.55000000000000004">
      <c r="A26" s="21" t="s">
        <v>18</v>
      </c>
      <c r="C26" s="9">
        <v>0</v>
      </c>
      <c r="D26" s="9"/>
      <c r="E26" s="9">
        <v>0</v>
      </c>
      <c r="F26" s="9"/>
      <c r="G26" s="9">
        <v>0</v>
      </c>
      <c r="H26" s="9"/>
      <c r="I26" s="9">
        <v>0</v>
      </c>
      <c r="J26" s="9"/>
      <c r="K26" s="9">
        <v>109783</v>
      </c>
      <c r="L26" s="9"/>
      <c r="M26" s="9">
        <v>813066026</v>
      </c>
      <c r="N26" s="9"/>
      <c r="O26" s="9">
        <v>821632652</v>
      </c>
      <c r="P26" s="9"/>
      <c r="Q26" s="9">
        <v>-8566626</v>
      </c>
    </row>
    <row r="27" spans="1:17" x14ac:dyDescent="0.55000000000000004">
      <c r="A27" s="21" t="s">
        <v>17</v>
      </c>
      <c r="C27" s="9">
        <v>0</v>
      </c>
      <c r="D27" s="9"/>
      <c r="E27" s="9">
        <v>0</v>
      </c>
      <c r="F27" s="9"/>
      <c r="G27" s="9">
        <v>0</v>
      </c>
      <c r="H27" s="9"/>
      <c r="I27" s="9">
        <v>0</v>
      </c>
      <c r="J27" s="9"/>
      <c r="K27" s="9">
        <v>16774</v>
      </c>
      <c r="L27" s="9"/>
      <c r="M27" s="9">
        <v>159081423</v>
      </c>
      <c r="N27" s="9"/>
      <c r="O27" s="9">
        <v>131118636</v>
      </c>
      <c r="P27" s="9"/>
      <c r="Q27" s="9">
        <v>27962787</v>
      </c>
    </row>
    <row r="28" spans="1:17" x14ac:dyDescent="0.55000000000000004">
      <c r="A28" s="21" t="s">
        <v>122</v>
      </c>
      <c r="C28" s="9">
        <v>0</v>
      </c>
      <c r="D28" s="9"/>
      <c r="E28" s="9">
        <v>0</v>
      </c>
      <c r="F28" s="9"/>
      <c r="G28" s="9">
        <v>0</v>
      </c>
      <c r="H28" s="9"/>
      <c r="I28" s="9">
        <v>0</v>
      </c>
      <c r="J28" s="9"/>
      <c r="K28" s="9">
        <v>87086</v>
      </c>
      <c r="L28" s="9"/>
      <c r="M28" s="9">
        <v>1300327428</v>
      </c>
      <c r="N28" s="9"/>
      <c r="O28" s="9">
        <v>1583421330</v>
      </c>
      <c r="P28" s="9"/>
      <c r="Q28" s="9">
        <v>-283093902</v>
      </c>
    </row>
    <row r="29" spans="1:17" x14ac:dyDescent="0.55000000000000004">
      <c r="A29" s="21" t="s">
        <v>123</v>
      </c>
      <c r="C29" s="9">
        <v>0</v>
      </c>
      <c r="D29" s="9"/>
      <c r="E29" s="9">
        <v>0</v>
      </c>
      <c r="F29" s="9"/>
      <c r="G29" s="9">
        <v>0</v>
      </c>
      <c r="H29" s="9"/>
      <c r="I29" s="9">
        <v>0</v>
      </c>
      <c r="J29" s="9"/>
      <c r="K29" s="9">
        <v>150000</v>
      </c>
      <c r="L29" s="9"/>
      <c r="M29" s="9">
        <v>1193535080</v>
      </c>
      <c r="N29" s="9"/>
      <c r="O29" s="9">
        <v>1193535080</v>
      </c>
      <c r="P29" s="9"/>
      <c r="Q29" s="9">
        <v>0</v>
      </c>
    </row>
    <row r="30" spans="1:17" x14ac:dyDescent="0.55000000000000004">
      <c r="A30" s="21" t="s">
        <v>124</v>
      </c>
      <c r="C30" s="9">
        <v>0</v>
      </c>
      <c r="D30" s="9"/>
      <c r="E30" s="9">
        <v>0</v>
      </c>
      <c r="F30" s="9"/>
      <c r="G30" s="9">
        <v>0</v>
      </c>
      <c r="H30" s="9"/>
      <c r="I30" s="9">
        <v>0</v>
      </c>
      <c r="J30" s="9"/>
      <c r="K30" s="9">
        <v>3277</v>
      </c>
      <c r="L30" s="9"/>
      <c r="M30" s="9">
        <v>65639371</v>
      </c>
      <c r="N30" s="9"/>
      <c r="O30" s="9">
        <v>47505263</v>
      </c>
      <c r="P30" s="9"/>
      <c r="Q30" s="9">
        <v>18134108</v>
      </c>
    </row>
    <row r="31" spans="1:17" x14ac:dyDescent="0.55000000000000004">
      <c r="A31" s="21" t="s">
        <v>125</v>
      </c>
      <c r="C31" s="9">
        <v>0</v>
      </c>
      <c r="D31" s="9"/>
      <c r="E31" s="9">
        <v>0</v>
      </c>
      <c r="F31" s="9"/>
      <c r="G31" s="9">
        <v>0</v>
      </c>
      <c r="H31" s="9"/>
      <c r="I31" s="9">
        <v>0</v>
      </c>
      <c r="J31" s="9"/>
      <c r="K31" s="9">
        <v>31605</v>
      </c>
      <c r="L31" s="9"/>
      <c r="M31" s="9">
        <v>433580096</v>
      </c>
      <c r="N31" s="9"/>
      <c r="O31" s="9">
        <v>392874816</v>
      </c>
      <c r="P31" s="9"/>
      <c r="Q31" s="9">
        <v>40705280</v>
      </c>
    </row>
    <row r="32" spans="1:17" x14ac:dyDescent="0.55000000000000004">
      <c r="A32" s="21" t="s">
        <v>126</v>
      </c>
      <c r="C32" s="9">
        <v>0</v>
      </c>
      <c r="D32" s="9"/>
      <c r="E32" s="9">
        <v>0</v>
      </c>
      <c r="F32" s="9"/>
      <c r="G32" s="9">
        <v>0</v>
      </c>
      <c r="H32" s="9"/>
      <c r="I32" s="9">
        <v>0</v>
      </c>
      <c r="J32" s="9"/>
      <c r="K32" s="9">
        <v>339</v>
      </c>
      <c r="L32" s="9"/>
      <c r="M32" s="9">
        <v>18559110</v>
      </c>
      <c r="N32" s="9"/>
      <c r="O32" s="9">
        <v>8482353</v>
      </c>
      <c r="P32" s="9"/>
      <c r="Q32" s="9">
        <v>10076757</v>
      </c>
    </row>
    <row r="33" spans="1:17" x14ac:dyDescent="0.55000000000000004">
      <c r="A33" s="21" t="s">
        <v>127</v>
      </c>
      <c r="C33" s="9">
        <v>0</v>
      </c>
      <c r="D33" s="9"/>
      <c r="E33" s="9">
        <v>0</v>
      </c>
      <c r="F33" s="9"/>
      <c r="G33" s="9">
        <v>0</v>
      </c>
      <c r="H33" s="9"/>
      <c r="I33" s="9">
        <v>0</v>
      </c>
      <c r="J33" s="9"/>
      <c r="K33" s="9">
        <v>123833</v>
      </c>
      <c r="L33" s="9"/>
      <c r="M33" s="9">
        <v>916289546</v>
      </c>
      <c r="N33" s="9"/>
      <c r="O33" s="9">
        <v>591570262</v>
      </c>
      <c r="P33" s="9"/>
      <c r="Q33" s="9">
        <v>324719284</v>
      </c>
    </row>
    <row r="34" spans="1:17" x14ac:dyDescent="0.55000000000000004">
      <c r="A34" s="21" t="s">
        <v>128</v>
      </c>
      <c r="C34" s="9">
        <v>0</v>
      </c>
      <c r="D34" s="9"/>
      <c r="E34" s="9">
        <v>0</v>
      </c>
      <c r="F34" s="9"/>
      <c r="G34" s="9">
        <v>0</v>
      </c>
      <c r="H34" s="9"/>
      <c r="I34" s="9">
        <v>0</v>
      </c>
      <c r="J34" s="9"/>
      <c r="K34" s="9">
        <v>170</v>
      </c>
      <c r="L34" s="9"/>
      <c r="M34" s="9">
        <v>12424788</v>
      </c>
      <c r="N34" s="9"/>
      <c r="O34" s="9">
        <v>6771869</v>
      </c>
      <c r="P34" s="9"/>
      <c r="Q34" s="9">
        <v>5652919</v>
      </c>
    </row>
    <row r="35" spans="1:17" x14ac:dyDescent="0.55000000000000004">
      <c r="A35" s="21" t="s">
        <v>129</v>
      </c>
      <c r="C35" s="9">
        <v>0</v>
      </c>
      <c r="D35" s="9"/>
      <c r="E35" s="9">
        <v>0</v>
      </c>
      <c r="F35" s="9"/>
      <c r="G35" s="9">
        <v>0</v>
      </c>
      <c r="H35" s="9"/>
      <c r="I35" s="9">
        <v>0</v>
      </c>
      <c r="J35" s="9"/>
      <c r="K35" s="9">
        <v>9897</v>
      </c>
      <c r="L35" s="9"/>
      <c r="M35" s="9">
        <v>544572431</v>
      </c>
      <c r="N35" s="9"/>
      <c r="O35" s="9">
        <v>410388615</v>
      </c>
      <c r="P35" s="9"/>
      <c r="Q35" s="9">
        <v>134183816</v>
      </c>
    </row>
    <row r="36" spans="1:17" x14ac:dyDescent="0.55000000000000004">
      <c r="A36" s="21" t="s">
        <v>130</v>
      </c>
      <c r="C36" s="9">
        <v>0</v>
      </c>
      <c r="D36" s="9"/>
      <c r="E36" s="9">
        <v>0</v>
      </c>
      <c r="F36" s="9"/>
      <c r="G36" s="9">
        <v>0</v>
      </c>
      <c r="H36" s="9"/>
      <c r="I36" s="9">
        <v>0</v>
      </c>
      <c r="J36" s="9"/>
      <c r="K36" s="9">
        <v>361</v>
      </c>
      <c r="L36" s="9"/>
      <c r="M36" s="9">
        <v>361000000</v>
      </c>
      <c r="N36" s="9"/>
      <c r="O36" s="9">
        <v>351735429</v>
      </c>
      <c r="P36" s="9"/>
      <c r="Q36" s="9">
        <v>9264571</v>
      </c>
    </row>
    <row r="37" spans="1:17" x14ac:dyDescent="0.55000000000000004">
      <c r="A37" s="21" t="s">
        <v>63</v>
      </c>
      <c r="C37" s="9">
        <v>0</v>
      </c>
      <c r="D37" s="9"/>
      <c r="E37" s="9">
        <v>0</v>
      </c>
      <c r="F37" s="9"/>
      <c r="G37" s="9">
        <v>0</v>
      </c>
      <c r="H37" s="9"/>
      <c r="I37" s="9">
        <v>0</v>
      </c>
      <c r="J37" s="9"/>
      <c r="K37" s="9">
        <v>6367</v>
      </c>
      <c r="L37" s="9"/>
      <c r="M37" s="9">
        <v>6002998771</v>
      </c>
      <c r="N37" s="9"/>
      <c r="O37" s="9">
        <v>5666379557</v>
      </c>
      <c r="P37" s="9"/>
      <c r="Q37" s="9">
        <v>336619214</v>
      </c>
    </row>
    <row r="38" spans="1:17" ht="24.75" thickBot="1" x14ac:dyDescent="0.6">
      <c r="C38" s="9"/>
      <c r="D38" s="9"/>
      <c r="E38" s="19">
        <f>SUM(E8:E37)</f>
        <v>708444662</v>
      </c>
      <c r="F38" s="9"/>
      <c r="G38" s="19">
        <f>SUM(G8:G37)</f>
        <v>566889395</v>
      </c>
      <c r="H38" s="9"/>
      <c r="I38" s="19">
        <f>SUM(I8:I37)</f>
        <v>141555267</v>
      </c>
      <c r="J38" s="9"/>
      <c r="K38" s="9"/>
      <c r="L38" s="9"/>
      <c r="M38" s="19">
        <f>SUM(M8:M37)</f>
        <v>27602069546</v>
      </c>
      <c r="N38" s="9"/>
      <c r="O38" s="19">
        <f>SUM(O8:O37)</f>
        <v>25902548297</v>
      </c>
      <c r="P38" s="9"/>
      <c r="Q38" s="19">
        <f>SUM(Q8:Q37)</f>
        <v>1699521249</v>
      </c>
    </row>
    <row r="39" spans="1:17" ht="24.75" thickTop="1" x14ac:dyDescent="0.55000000000000004"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2" spans="1:17" x14ac:dyDescent="0.55000000000000004"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x14ac:dyDescent="0.55000000000000004">
      <c r="O43" s="11"/>
      <c r="Q43" s="11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2021-06-28T10:50:16Z</dcterms:created>
  <dcterms:modified xsi:type="dcterms:W3CDTF">2021-06-30T11:32:28Z</dcterms:modified>
</cp:coreProperties>
</file>