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ارنما\"/>
    </mc:Choice>
  </mc:AlternateContent>
  <xr:revisionPtr revIDLastSave="0" documentId="13_ncr:1_{A9AB7825-8296-46FC-A547-8CC9728BB559}" xr6:coauthVersionLast="46" xr6:coauthVersionMax="46" xr10:uidLastSave="{00000000-0000-0000-0000-000000000000}"/>
  <bookViews>
    <workbookView xWindow="-120" yWindow="-120" windowWidth="29040" windowHeight="15840" tabRatio="747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Y31" i="1" l="1"/>
  <c r="I10" i="12"/>
  <c r="I11" i="12"/>
  <c r="I12" i="12"/>
  <c r="I13" i="12"/>
  <c r="I8" i="12"/>
  <c r="I9" i="12"/>
  <c r="S36" i="11"/>
  <c r="I36" i="11"/>
  <c r="G11" i="15"/>
  <c r="S10" i="6"/>
  <c r="C11" i="15"/>
  <c r="E7" i="15" s="1"/>
  <c r="D11" i="15"/>
  <c r="F11" i="15"/>
  <c r="E9" i="14"/>
  <c r="C9" i="14"/>
  <c r="K9" i="13"/>
  <c r="K8" i="13"/>
  <c r="I9" i="13"/>
  <c r="G9" i="13"/>
  <c r="G8" i="13"/>
  <c r="E9" i="13"/>
  <c r="O14" i="12"/>
  <c r="M14" i="12"/>
  <c r="C14" i="12"/>
  <c r="E14" i="12"/>
  <c r="G14" i="12"/>
  <c r="I14" i="12"/>
  <c r="K14" i="12"/>
  <c r="C36" i="11"/>
  <c r="E36" i="11"/>
  <c r="G36" i="11"/>
  <c r="M36" i="11"/>
  <c r="O36" i="11"/>
  <c r="Q36" i="11"/>
  <c r="E24" i="10"/>
  <c r="G24" i="10"/>
  <c r="I24" i="10"/>
  <c r="M24" i="10"/>
  <c r="O24" i="10"/>
  <c r="Q24" i="10"/>
  <c r="E34" i="9"/>
  <c r="G34" i="9"/>
  <c r="I34" i="9"/>
  <c r="M34" i="9"/>
  <c r="O34" i="9"/>
  <c r="Q34" i="9"/>
  <c r="I9" i="7"/>
  <c r="K9" i="7"/>
  <c r="M9" i="7"/>
  <c r="O9" i="7"/>
  <c r="Q9" i="7"/>
  <c r="S9" i="7"/>
  <c r="K10" i="6"/>
  <c r="M10" i="6"/>
  <c r="O10" i="6"/>
  <c r="Q10" i="6"/>
  <c r="AK14" i="3"/>
  <c r="AI14" i="3"/>
  <c r="AG14" i="3"/>
  <c r="AA14" i="3"/>
  <c r="W14" i="3"/>
  <c r="S14" i="3"/>
  <c r="Q14" i="3"/>
  <c r="E31" i="1"/>
  <c r="G31" i="1"/>
  <c r="K31" i="1"/>
  <c r="O31" i="1"/>
  <c r="U31" i="1"/>
  <c r="W31" i="1"/>
  <c r="Q14" i="12" l="1"/>
  <c r="E9" i="15"/>
  <c r="E10" i="15"/>
  <c r="E8" i="15"/>
  <c r="E11" i="15" l="1"/>
  <c r="U36" i="11"/>
  <c r="K36" i="11"/>
</calcChain>
</file>

<file path=xl/sharedStrings.xml><?xml version="1.0" encoding="utf-8"?>
<sst xmlns="http://schemas.openxmlformats.org/spreadsheetml/2006/main" count="478" uniqueCount="118">
  <si>
    <t>صندوق سرمایه‌گذاری مشترک مدرسه کسب و کار صوفی رازی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</si>
  <si>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</si>
  <si>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</si>
  <si>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</si>
  <si>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</si>
  <si>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</si>
  <si>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</si>
  <si>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</si>
  <si>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</si>
  <si>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</si>
  <si>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</si>
  <si>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</si>
  <si>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</si>
  <si>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</si>
  <si>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</si>
  <si>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</si>
  <si>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پالایش نفت اصفهان</t>
  </si>
  <si>
    <t>پالایش نفت تبریز</t>
  </si>
  <si>
    <t>پالایش نفت تهران</t>
  </si>
  <si>
    <t>تامین سرمایه نوین</t>
  </si>
  <si>
    <t>حفاری شمال</t>
  </si>
  <si>
    <t>سپیدار سیستم آسیا</t>
  </si>
  <si>
    <t>سخت آژند</t>
  </si>
  <si>
    <t>سرمایه گذاری صدرتامین</t>
  </si>
  <si>
    <t>سرمایه‌ گذاری‌ پارس‌ توشه‌</t>
  </si>
  <si>
    <t>سرمایه‌گذاری‌ صنعت‌ نفت‌</t>
  </si>
  <si>
    <t>سهامی ذوب آهن  اصفهان</t>
  </si>
  <si>
    <t>صنایع چوب خزر کاسپین</t>
  </si>
  <si>
    <t>فروشگاههای زنجیره ای افق کوروش</t>
  </si>
  <si>
    <t>فولاد  خوزستان</t>
  </si>
  <si>
    <t>فولاد امیرکبیرکاشان</t>
  </si>
  <si>
    <t>فولاد مبارکه اصفهان</t>
  </si>
  <si>
    <t>نفت‌ بهران‌</t>
  </si>
  <si>
    <t>کشتیرانی جمهوری اسلامی ایران</t>
  </si>
  <si>
    <t>مبین انرژی خلیج فارس</t>
  </si>
  <si>
    <t>پتروشیمی تندگویان</t>
  </si>
  <si>
    <t>سرمایه گذاری ملت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</si>
  <si>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</si>
  <si>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</si>
  <si>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</si>
  <si>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</si>
  <si>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</si>
  <si>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</si>
  <si>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</si>
  <si>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</si>
  <si>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</si>
  <si>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</si>
  <si>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</si>
  <si>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</si>
  <si>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</si>
  <si>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</si>
  <si>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</si>
  <si>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</si>
  <si>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</si>
  <si>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</si>
  <si>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</si>
  <si>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اسنادخزانه-م9بودجه98-000923</t>
  </si>
  <si>
    <t>1398/07/23</t>
  </si>
  <si>
    <t>1400/09/23</t>
  </si>
  <si>
    <t>اسنادخزانه-م3بودجه99-011110</t>
  </si>
  <si>
    <t>1399/06/22</t>
  </si>
  <si>
    <t>1401/11/10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</si>
  <si>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</si>
  <si>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</si>
  <si>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</si>
  <si>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</si>
  <si>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</si>
  <si>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</si>
  <si>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</si>
  <si>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</si>
  <si>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</si>
  <si>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</si>
  <si>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</si>
  <si>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</si>
  <si>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</si>
  <si>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</si>
  <si>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</si>
  <si>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</si>
  <si>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</si>
  <si>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</si>
  <si>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</si>
  <si>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</si>
  <si>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</si>
  <si>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</si>
  <si>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</si>
  <si>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</si>
  <si>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</si>
  <si>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</si>
  <si>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</si>
  <si>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</si>
  <si>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</si>
  <si>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</si>
  <si>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 سپه‌</t>
  </si>
  <si>
    <t>تراکتورسازی‌ایران‌</t>
  </si>
  <si>
    <t>سرمایه گذاری سیمان تامین</t>
  </si>
  <si>
    <t>ح . سرمایه گذاری صدرتامین</t>
  </si>
  <si>
    <t>مدیریت سرمایه گذاری کوثربهمن</t>
  </si>
  <si>
    <t>ح . تامین سرمایه نوین</t>
  </si>
  <si>
    <t>پتروشیمی بوعلی سینا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</si>
  <si>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</si>
  <si>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</si>
  <si>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</si>
  <si>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</si>
  <si>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</si>
  <si>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</si>
  <si>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</si>
  <si>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</si>
  <si>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</si>
  <si>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</si>
  <si>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</si>
  <si>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</si>
  <si>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</si>
  <si>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</si>
  <si>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</si>
  <si>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1399/11/01</t>
  </si>
  <si>
    <t xml:space="preserve">از ابتدای سالی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</si>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</sst>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439147</xdr:colOff>
      <xdr:row>39</xdr:row>
      <xdr:rowOff>58195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9A15EA-A150-41B8-9970-91F8D74F6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41653" y="0"/>
          <a:ext cx="7144747" cy="748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16716-F407-4813-87FE-8AC8D33FB730}">
  <dimension ref="A1"/>
  <sheetViews>
    <sheetView rightToLeft="1" tabSelected="1" view="pageBreakPreview" zoomScale="115" zoomScaleNormal="100" zoomScaleSheetLayoutView="115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K19" sqref="K19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6.28515625" style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2.5" x14ac:dyDescent="0.5">
      <c r="A3" s="21" t="s">
        <v>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2.5" x14ac:dyDescent="0.5">
      <c r="A6" s="19" t="s">
        <v>82</v>
      </c>
      <c r="C6" s="20" t="s">
        <v>80</v>
      </c>
      <c r="D6" s="20" t="s">
        <v>80</v>
      </c>
      <c r="E6" s="20" t="s">
        <v>80</v>
      </c>
      <c r="F6" s="20" t="s">
        <v>80</v>
      </c>
      <c r="G6" s="20" t="s">
        <v>80</v>
      </c>
      <c r="H6" s="20" t="s">
        <v>80</v>
      </c>
      <c r="I6" s="20" t="s">
        <v>80</v>
      </c>
      <c r="K6" s="20" t="s">
        <v>81</v>
      </c>
      <c r="L6" s="20" t="s">
        <v>81</v>
      </c>
      <c r="M6" s="20" t="s">
        <v>81</v>
      </c>
      <c r="N6" s="20" t="s">
        <v>81</v>
      </c>
      <c r="O6" s="20" t="s">
        <v>81</v>
      </c>
      <c r="P6" s="20" t="s">
        <v>81</v>
      </c>
      <c r="Q6" s="20" t="s">
        <v>81</v>
      </c>
    </row>
    <row r="7" spans="1:17" ht="22.5" x14ac:dyDescent="0.5">
      <c r="A7" s="20" t="s">
        <v>82</v>
      </c>
      <c r="C7" s="20" t="s">
        <v>104</v>
      </c>
      <c r="E7" s="20" t="s">
        <v>101</v>
      </c>
      <c r="G7" s="20" t="s">
        <v>102</v>
      </c>
      <c r="I7" s="20" t="s">
        <v>105</v>
      </c>
      <c r="K7" s="20" t="s">
        <v>104</v>
      </c>
      <c r="M7" s="20" t="s">
        <v>101</v>
      </c>
      <c r="O7" s="20" t="s">
        <v>102</v>
      </c>
      <c r="Q7" s="20" t="s">
        <v>105</v>
      </c>
    </row>
    <row r="8" spans="1:17" s="10" customFormat="1" x14ac:dyDescent="0.25">
      <c r="A8" s="10" t="s">
        <v>99</v>
      </c>
      <c r="C8" s="16">
        <v>0</v>
      </c>
      <c r="D8" s="16"/>
      <c r="E8" s="16">
        <v>0</v>
      </c>
      <c r="F8" s="16"/>
      <c r="G8" s="16">
        <v>0</v>
      </c>
      <c r="H8" s="16"/>
      <c r="I8" s="16">
        <f>C8+E8+G8</f>
        <v>0</v>
      </c>
      <c r="J8" s="16"/>
      <c r="K8" s="16">
        <v>0</v>
      </c>
      <c r="L8" s="16"/>
      <c r="M8" s="16">
        <v>0</v>
      </c>
      <c r="N8" s="16"/>
      <c r="O8" s="16">
        <v>9264571</v>
      </c>
      <c r="P8" s="16"/>
      <c r="Q8" s="16">
        <v>9264571</v>
      </c>
    </row>
    <row r="9" spans="1:17" s="10" customFormat="1" x14ac:dyDescent="0.25">
      <c r="A9" s="10" t="s">
        <v>46</v>
      </c>
      <c r="C9" s="16">
        <v>0</v>
      </c>
      <c r="D9" s="16"/>
      <c r="E9" s="16">
        <v>33120892</v>
      </c>
      <c r="F9" s="16"/>
      <c r="G9" s="16">
        <v>0</v>
      </c>
      <c r="H9" s="16"/>
      <c r="I9" s="16">
        <f>C9+E9+G9</f>
        <v>33120892</v>
      </c>
      <c r="J9" s="16"/>
      <c r="K9" s="16">
        <v>0</v>
      </c>
      <c r="L9" s="16"/>
      <c r="M9" s="16">
        <v>131789613</v>
      </c>
      <c r="N9" s="16"/>
      <c r="O9" s="16">
        <v>0</v>
      </c>
      <c r="P9" s="16"/>
      <c r="Q9" s="16">
        <v>131789613</v>
      </c>
    </row>
    <row r="10" spans="1:17" s="10" customFormat="1" x14ac:dyDescent="0.25">
      <c r="A10" s="10" t="s">
        <v>53</v>
      </c>
      <c r="C10" s="16">
        <v>0</v>
      </c>
      <c r="D10" s="16"/>
      <c r="E10" s="16">
        <v>52375142</v>
      </c>
      <c r="F10" s="16"/>
      <c r="G10" s="16">
        <v>0</v>
      </c>
      <c r="H10" s="16"/>
      <c r="I10" s="16">
        <f t="shared" ref="I10:I13" si="0">C10+E10+G10</f>
        <v>52375142</v>
      </c>
      <c r="J10" s="16"/>
      <c r="K10" s="16">
        <v>0</v>
      </c>
      <c r="L10" s="16"/>
      <c r="M10" s="16">
        <v>148992340</v>
      </c>
      <c r="N10" s="16"/>
      <c r="O10" s="16">
        <v>0</v>
      </c>
      <c r="P10" s="16"/>
      <c r="Q10" s="16">
        <v>148992340</v>
      </c>
    </row>
    <row r="11" spans="1:17" s="10" customFormat="1" x14ac:dyDescent="0.25">
      <c r="A11" s="10" t="s">
        <v>56</v>
      </c>
      <c r="C11" s="16">
        <v>0</v>
      </c>
      <c r="D11" s="16"/>
      <c r="E11" s="16">
        <v>8747756</v>
      </c>
      <c r="F11" s="16"/>
      <c r="G11" s="16">
        <v>0</v>
      </c>
      <c r="H11" s="16"/>
      <c r="I11" s="16">
        <f t="shared" si="0"/>
        <v>8747756</v>
      </c>
      <c r="J11" s="16"/>
      <c r="K11" s="16">
        <v>0</v>
      </c>
      <c r="L11" s="16"/>
      <c r="M11" s="16">
        <v>41798231</v>
      </c>
      <c r="N11" s="16"/>
      <c r="O11" s="16">
        <v>0</v>
      </c>
      <c r="P11" s="16"/>
      <c r="Q11" s="16">
        <v>41798231</v>
      </c>
    </row>
    <row r="12" spans="1:17" s="10" customFormat="1" x14ac:dyDescent="0.25">
      <c r="A12" s="10" t="s">
        <v>50</v>
      </c>
      <c r="C12" s="16">
        <v>0</v>
      </c>
      <c r="D12" s="16"/>
      <c r="E12" s="16">
        <v>92094992</v>
      </c>
      <c r="F12" s="16"/>
      <c r="G12" s="16">
        <v>0</v>
      </c>
      <c r="H12" s="16"/>
      <c r="I12" s="16">
        <f t="shared" si="0"/>
        <v>92094992</v>
      </c>
      <c r="J12" s="16"/>
      <c r="K12" s="16">
        <v>0</v>
      </c>
      <c r="L12" s="16"/>
      <c r="M12" s="16">
        <v>272533075</v>
      </c>
      <c r="N12" s="16"/>
      <c r="O12" s="16">
        <v>0</v>
      </c>
      <c r="P12" s="16"/>
      <c r="Q12" s="16">
        <v>272533075</v>
      </c>
    </row>
    <row r="13" spans="1:17" s="10" customFormat="1" x14ac:dyDescent="0.25">
      <c r="A13" s="10" t="s">
        <v>59</v>
      </c>
      <c r="C13" s="16">
        <v>0</v>
      </c>
      <c r="D13" s="16"/>
      <c r="E13" s="16">
        <v>-48182001</v>
      </c>
      <c r="F13" s="16"/>
      <c r="G13" s="16">
        <v>0</v>
      </c>
      <c r="H13" s="16"/>
      <c r="I13" s="16">
        <f t="shared" si="0"/>
        <v>-48182001</v>
      </c>
      <c r="J13" s="16"/>
      <c r="K13" s="16">
        <v>0</v>
      </c>
      <c r="L13" s="16"/>
      <c r="M13" s="16">
        <v>-48182001</v>
      </c>
      <c r="N13" s="16"/>
      <c r="O13" s="16">
        <v>0</v>
      </c>
      <c r="P13" s="16"/>
      <c r="Q13" s="16">
        <v>-48182001</v>
      </c>
    </row>
    <row r="14" spans="1:17" ht="22.5" thickBot="1" x14ac:dyDescent="0.55000000000000004">
      <c r="C14" s="13">
        <f>SUM(C8:C13)</f>
        <v>0</v>
      </c>
      <c r="D14" s="5"/>
      <c r="E14" s="13">
        <f>SUM(E8:E13)</f>
        <v>138156781</v>
      </c>
      <c r="F14" s="5"/>
      <c r="G14" s="13">
        <f>SUM(G8:G13)</f>
        <v>0</v>
      </c>
      <c r="H14" s="5"/>
      <c r="I14" s="13">
        <f>SUM(I8:I13)</f>
        <v>138156781</v>
      </c>
      <c r="J14" s="5"/>
      <c r="K14" s="13">
        <f>SUM(K8:K13)</f>
        <v>0</v>
      </c>
      <c r="L14" s="5"/>
      <c r="M14" s="13">
        <f>SUM(M8:M13)</f>
        <v>546931258</v>
      </c>
      <c r="N14" s="5"/>
      <c r="O14" s="13">
        <f>SUM(O8:O13)</f>
        <v>9264571</v>
      </c>
      <c r="P14" s="5"/>
      <c r="Q14" s="13">
        <f>SUM(Q8:Q13)</f>
        <v>556195829</v>
      </c>
    </row>
    <row r="15" spans="1:17" ht="22.5" thickTop="1" x14ac:dyDescent="0.5">
      <c r="Q15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A4" sqref="A4:K4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2.5" x14ac:dyDescent="0.5">
      <c r="A3" s="21" t="s">
        <v>78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2.5" x14ac:dyDescent="0.5">
      <c r="A6" s="20" t="s">
        <v>106</v>
      </c>
      <c r="B6" s="20" t="s">
        <v>106</v>
      </c>
      <c r="C6" s="20" t="s">
        <v>106</v>
      </c>
      <c r="E6" s="20" t="s">
        <v>80</v>
      </c>
      <c r="F6" s="20" t="s">
        <v>80</v>
      </c>
      <c r="G6" s="20" t="s">
        <v>80</v>
      </c>
      <c r="I6" s="20" t="s">
        <v>81</v>
      </c>
      <c r="J6" s="20" t="s">
        <v>81</v>
      </c>
      <c r="K6" s="20" t="s">
        <v>81</v>
      </c>
    </row>
    <row r="7" spans="1:11" ht="22.5" x14ac:dyDescent="0.5">
      <c r="A7" s="20" t="s">
        <v>107</v>
      </c>
      <c r="C7" s="20" t="s">
        <v>65</v>
      </c>
      <c r="E7" s="20" t="s">
        <v>108</v>
      </c>
      <c r="G7" s="20" t="s">
        <v>109</v>
      </c>
      <c r="I7" s="20" t="s">
        <v>108</v>
      </c>
      <c r="K7" s="20" t="s">
        <v>109</v>
      </c>
    </row>
    <row r="8" spans="1:11" x14ac:dyDescent="0.5">
      <c r="A8" s="1" t="s">
        <v>71</v>
      </c>
      <c r="C8" s="1" t="s">
        <v>72</v>
      </c>
      <c r="E8" s="3">
        <v>24004778</v>
      </c>
      <c r="G8" s="6">
        <f>E8/$E$9</f>
        <v>1</v>
      </c>
      <c r="I8" s="3">
        <v>203255281</v>
      </c>
      <c r="K8" s="6">
        <f>I8/I9</f>
        <v>1</v>
      </c>
    </row>
    <row r="9" spans="1:11" ht="22.5" thickBot="1" x14ac:dyDescent="0.55000000000000004">
      <c r="E9" s="4">
        <f>SUM(E8)</f>
        <v>24004778</v>
      </c>
      <c r="G9" s="7">
        <f>SUM(G8)</f>
        <v>1</v>
      </c>
      <c r="I9" s="4">
        <f>SUM(I8)</f>
        <v>203255281</v>
      </c>
      <c r="K9" s="7">
        <f>SUM(K8)</f>
        <v>1</v>
      </c>
    </row>
    <row r="10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17" sqref="A17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3.140625" style="1" customWidth="1"/>
    <col min="4" max="4" width="1" style="1" customWidth="1"/>
    <col min="5" max="5" width="20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1" t="s">
        <v>0</v>
      </c>
      <c r="B2" s="21"/>
      <c r="C2" s="21"/>
      <c r="D2" s="21"/>
      <c r="E2" s="21"/>
    </row>
    <row r="3" spans="1:5" ht="22.5" x14ac:dyDescent="0.5">
      <c r="A3" s="21" t="s">
        <v>78</v>
      </c>
      <c r="B3" s="21"/>
      <c r="C3" s="21"/>
      <c r="D3" s="21"/>
      <c r="E3" s="21"/>
    </row>
    <row r="4" spans="1:5" ht="22.5" x14ac:dyDescent="0.5">
      <c r="A4" s="21" t="s">
        <v>2</v>
      </c>
      <c r="B4" s="21"/>
      <c r="C4" s="21"/>
      <c r="D4" s="21"/>
      <c r="E4" s="21"/>
    </row>
    <row r="5" spans="1:5" ht="22.5" x14ac:dyDescent="0.5">
      <c r="A5" s="8"/>
      <c r="C5" s="19" t="s">
        <v>80</v>
      </c>
      <c r="E5" s="17" t="s">
        <v>115</v>
      </c>
    </row>
    <row r="6" spans="1:5" ht="22.5" x14ac:dyDescent="0.5">
      <c r="A6" s="19" t="s">
        <v>110</v>
      </c>
      <c r="C6" s="20"/>
      <c r="E6" s="20" t="s">
        <v>116</v>
      </c>
    </row>
    <row r="7" spans="1:5" ht="22.5" x14ac:dyDescent="0.5">
      <c r="A7" s="20" t="s">
        <v>110</v>
      </c>
      <c r="C7" s="20" t="s">
        <v>68</v>
      </c>
      <c r="E7" s="20" t="s">
        <v>68</v>
      </c>
    </row>
    <row r="8" spans="1:5" x14ac:dyDescent="0.5">
      <c r="A8" s="1" t="s">
        <v>117</v>
      </c>
      <c r="C8" s="3">
        <v>9271000</v>
      </c>
      <c r="E8" s="3">
        <v>24572622</v>
      </c>
    </row>
    <row r="9" spans="1:5" ht="23.25" thickBot="1" x14ac:dyDescent="0.6">
      <c r="A9" s="2" t="s">
        <v>87</v>
      </c>
      <c r="C9" s="4">
        <f>SUM(C8)</f>
        <v>9271000</v>
      </c>
      <c r="E9" s="4">
        <f>SUM(E8)</f>
        <v>24572622</v>
      </c>
    </row>
    <row r="10" spans="1:5" ht="22.5" thickTop="1" x14ac:dyDescent="0.5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5"/>
  <sheetViews>
    <sheetView rightToLeft="1" topLeftCell="A10" workbookViewId="0">
      <selection activeCell="M18" sqref="M18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5.1406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7" ht="22.5" x14ac:dyDescent="0.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7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7" x14ac:dyDescent="0.5">
      <c r="Y5" s="3"/>
    </row>
    <row r="6" spans="1:27" ht="22.5" x14ac:dyDescent="0.5">
      <c r="A6" s="19" t="s">
        <v>3</v>
      </c>
      <c r="C6" s="20" t="s">
        <v>114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7" ht="22.5" x14ac:dyDescent="0.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7" ht="22.5" x14ac:dyDescent="0.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7" x14ac:dyDescent="0.5">
      <c r="A9" s="1" t="s">
        <v>15</v>
      </c>
      <c r="C9" s="5">
        <v>311717</v>
      </c>
      <c r="D9" s="5"/>
      <c r="E9" s="5">
        <v>1745971389</v>
      </c>
      <c r="F9" s="5"/>
      <c r="G9" s="5">
        <v>1115571552.7320001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311717</v>
      </c>
      <c r="R9" s="5"/>
      <c r="S9" s="5">
        <v>4000</v>
      </c>
      <c r="T9" s="5"/>
      <c r="U9" s="5">
        <v>1745971389</v>
      </c>
      <c r="V9" s="5"/>
      <c r="W9" s="5">
        <v>1239523947.48</v>
      </c>
      <c r="Y9" s="6">
        <v>2.6400978175413866E-2</v>
      </c>
      <c r="AA9" s="6"/>
    </row>
    <row r="10" spans="1:27" x14ac:dyDescent="0.5">
      <c r="A10" s="1" t="s">
        <v>16</v>
      </c>
      <c r="C10" s="5">
        <v>131465</v>
      </c>
      <c r="D10" s="5"/>
      <c r="E10" s="5">
        <v>1388159608</v>
      </c>
      <c r="F10" s="5"/>
      <c r="G10" s="5">
        <v>1193205827.5994999</v>
      </c>
      <c r="H10" s="5"/>
      <c r="I10" s="5">
        <v>0</v>
      </c>
      <c r="J10" s="5"/>
      <c r="K10" s="5">
        <v>0</v>
      </c>
      <c r="L10" s="5"/>
      <c r="M10" s="5">
        <v>-131465</v>
      </c>
      <c r="N10" s="5"/>
      <c r="O10" s="5">
        <v>1634752670</v>
      </c>
      <c r="P10" s="5"/>
      <c r="Q10" s="5">
        <v>0</v>
      </c>
      <c r="R10" s="5"/>
      <c r="S10" s="5">
        <v>0</v>
      </c>
      <c r="T10" s="5"/>
      <c r="U10" s="5">
        <v>0</v>
      </c>
      <c r="V10" s="5"/>
      <c r="W10" s="5">
        <v>0</v>
      </c>
      <c r="Y10" s="6">
        <v>0</v>
      </c>
      <c r="AA10" s="6"/>
    </row>
    <row r="11" spans="1:27" x14ac:dyDescent="0.5">
      <c r="A11" s="1" t="s">
        <v>17</v>
      </c>
      <c r="C11" s="5">
        <v>53906</v>
      </c>
      <c r="D11" s="5"/>
      <c r="E11" s="5">
        <v>1238216537</v>
      </c>
      <c r="F11" s="5"/>
      <c r="G11" s="5">
        <v>1229320044.5604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53906</v>
      </c>
      <c r="R11" s="5"/>
      <c r="S11" s="5">
        <v>29110</v>
      </c>
      <c r="T11" s="5"/>
      <c r="U11" s="5">
        <v>1238216537</v>
      </c>
      <c r="V11" s="5"/>
      <c r="W11" s="5">
        <v>1559961050.4426</v>
      </c>
      <c r="Y11" s="6">
        <v>3.3226060481494082E-2</v>
      </c>
      <c r="AA11" s="6"/>
    </row>
    <row r="12" spans="1:27" x14ac:dyDescent="0.5">
      <c r="A12" s="1" t="s">
        <v>18</v>
      </c>
      <c r="C12" s="5">
        <v>187058</v>
      </c>
      <c r="D12" s="5"/>
      <c r="E12" s="5">
        <v>1766900098</v>
      </c>
      <c r="F12" s="5"/>
      <c r="G12" s="5">
        <v>1402109961.9851999</v>
      </c>
      <c r="H12" s="5"/>
      <c r="I12" s="5">
        <v>0</v>
      </c>
      <c r="J12" s="5"/>
      <c r="K12" s="5">
        <v>0</v>
      </c>
      <c r="L12" s="5"/>
      <c r="M12" s="5">
        <v>-29730</v>
      </c>
      <c r="N12" s="5"/>
      <c r="O12" s="5">
        <v>302937630</v>
      </c>
      <c r="P12" s="5"/>
      <c r="Q12" s="5">
        <v>157328</v>
      </c>
      <c r="R12" s="5"/>
      <c r="S12" s="5">
        <v>9430</v>
      </c>
      <c r="T12" s="5"/>
      <c r="U12" s="5">
        <v>1486078428</v>
      </c>
      <c r="V12" s="5"/>
      <c r="W12" s="5">
        <v>1474864618.0943999</v>
      </c>
      <c r="Y12" s="6">
        <v>3.1413567017533263E-2</v>
      </c>
      <c r="AA12" s="6"/>
    </row>
    <row r="13" spans="1:27" x14ac:dyDescent="0.5">
      <c r="A13" s="1" t="s">
        <v>19</v>
      </c>
      <c r="C13" s="5">
        <v>233616</v>
      </c>
      <c r="D13" s="5"/>
      <c r="E13" s="5">
        <v>2152027218</v>
      </c>
      <c r="F13" s="5"/>
      <c r="G13" s="5">
        <v>1221582409.2576001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233616</v>
      </c>
      <c r="R13" s="5"/>
      <c r="S13" s="5">
        <v>6340</v>
      </c>
      <c r="T13" s="5"/>
      <c r="U13" s="5">
        <v>2152027218</v>
      </c>
      <c r="V13" s="5"/>
      <c r="W13" s="5">
        <v>1472401611.1584001</v>
      </c>
      <c r="Y13" s="6">
        <v>3.1361106722195338E-2</v>
      </c>
      <c r="AA13" s="6"/>
    </row>
    <row r="14" spans="1:27" x14ac:dyDescent="0.5">
      <c r="A14" s="1" t="s">
        <v>20</v>
      </c>
      <c r="C14" s="5">
        <v>130000</v>
      </c>
      <c r="D14" s="5"/>
      <c r="E14" s="5">
        <v>1288117111</v>
      </c>
      <c r="F14" s="5"/>
      <c r="G14" s="5">
        <v>1271665512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130000</v>
      </c>
      <c r="R14" s="5"/>
      <c r="S14" s="5">
        <v>12280</v>
      </c>
      <c r="T14" s="5"/>
      <c r="U14" s="5">
        <v>1288117111</v>
      </c>
      <c r="V14" s="5"/>
      <c r="W14" s="5">
        <v>1586997204</v>
      </c>
      <c r="Y14" s="6">
        <v>3.3801911316378871E-2</v>
      </c>
      <c r="AA14" s="6"/>
    </row>
    <row r="15" spans="1:27" x14ac:dyDescent="0.5">
      <c r="A15" s="1" t="s">
        <v>21</v>
      </c>
      <c r="C15" s="5">
        <v>170</v>
      </c>
      <c r="D15" s="5"/>
      <c r="E15" s="5">
        <v>6771869</v>
      </c>
      <c r="F15" s="5"/>
      <c r="G15" s="5">
        <v>7628432.3192999996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170</v>
      </c>
      <c r="R15" s="5"/>
      <c r="S15" s="5">
        <v>69366</v>
      </c>
      <c r="T15" s="5"/>
      <c r="U15" s="5">
        <v>6771869</v>
      </c>
      <c r="V15" s="5"/>
      <c r="W15" s="5">
        <v>11722763.824200001</v>
      </c>
      <c r="Y15" s="6">
        <v>2.4968652885444081E-4</v>
      </c>
      <c r="AA15" s="6"/>
    </row>
    <row r="16" spans="1:27" x14ac:dyDescent="0.5">
      <c r="A16" s="1" t="s">
        <v>22</v>
      </c>
      <c r="C16" s="5">
        <v>74646</v>
      </c>
      <c r="D16" s="5"/>
      <c r="E16" s="5">
        <v>598323432</v>
      </c>
      <c r="F16" s="5"/>
      <c r="G16" s="5">
        <v>731674463.69159997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74646</v>
      </c>
      <c r="R16" s="5"/>
      <c r="S16" s="5">
        <v>10299</v>
      </c>
      <c r="T16" s="5"/>
      <c r="U16" s="5">
        <v>598323432</v>
      </c>
      <c r="V16" s="5"/>
      <c r="W16" s="5">
        <v>764251044.78294003</v>
      </c>
      <c r="Y16" s="6">
        <v>1.6278003498740153E-2</v>
      </c>
      <c r="AA16" s="6"/>
    </row>
    <row r="17" spans="1:27" x14ac:dyDescent="0.5">
      <c r="A17" s="1" t="s">
        <v>23</v>
      </c>
      <c r="C17" s="5">
        <v>150000</v>
      </c>
      <c r="D17" s="5"/>
      <c r="E17" s="5">
        <v>1343535080</v>
      </c>
      <c r="F17" s="5"/>
      <c r="G17" s="5">
        <v>1353977820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150000</v>
      </c>
      <c r="R17" s="5"/>
      <c r="S17" s="5">
        <v>10260</v>
      </c>
      <c r="T17" s="5"/>
      <c r="U17" s="5">
        <v>1343535080</v>
      </c>
      <c r="V17" s="5"/>
      <c r="W17" s="5">
        <v>1529935290</v>
      </c>
      <c r="Y17" s="6">
        <v>3.2586533147022728E-2</v>
      </c>
      <c r="AA17" s="6"/>
    </row>
    <row r="18" spans="1:27" x14ac:dyDescent="0.5">
      <c r="A18" s="1" t="s">
        <v>24</v>
      </c>
      <c r="C18" s="5">
        <v>42447</v>
      </c>
      <c r="D18" s="5"/>
      <c r="E18" s="5">
        <v>897312410</v>
      </c>
      <c r="F18" s="5"/>
      <c r="G18" s="5">
        <v>1002600415.1592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42447</v>
      </c>
      <c r="R18" s="5"/>
      <c r="S18" s="5">
        <v>23660</v>
      </c>
      <c r="T18" s="5"/>
      <c r="U18" s="5">
        <v>897312410</v>
      </c>
      <c r="V18" s="5"/>
      <c r="W18" s="5">
        <v>998380716.44219995</v>
      </c>
      <c r="Y18" s="6">
        <v>2.1264798924725797E-2</v>
      </c>
      <c r="AA18" s="6"/>
    </row>
    <row r="19" spans="1:27" x14ac:dyDescent="0.5">
      <c r="A19" s="1" t="s">
        <v>25</v>
      </c>
      <c r="C19" s="5">
        <v>60910</v>
      </c>
      <c r="D19" s="5"/>
      <c r="E19" s="5">
        <v>1164992272</v>
      </c>
      <c r="F19" s="5"/>
      <c r="G19" s="5">
        <v>1020893908.086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60910</v>
      </c>
      <c r="R19" s="5"/>
      <c r="S19" s="5">
        <v>18120</v>
      </c>
      <c r="T19" s="5"/>
      <c r="U19" s="5">
        <v>1164992272</v>
      </c>
      <c r="V19" s="5"/>
      <c r="W19" s="5">
        <v>1097188470.612</v>
      </c>
      <c r="Y19" s="6">
        <v>2.3369333788051332E-2</v>
      </c>
      <c r="AA19" s="6"/>
    </row>
    <row r="20" spans="1:27" x14ac:dyDescent="0.5">
      <c r="A20" s="1" t="s">
        <v>26</v>
      </c>
      <c r="C20" s="5">
        <v>231763</v>
      </c>
      <c r="D20" s="5"/>
      <c r="E20" s="5">
        <v>1257941683</v>
      </c>
      <c r="F20" s="5"/>
      <c r="G20" s="5">
        <v>1043472161.2469701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231763</v>
      </c>
      <c r="R20" s="5"/>
      <c r="S20" s="5">
        <v>4274</v>
      </c>
      <c r="T20" s="5"/>
      <c r="U20" s="5">
        <v>1257941683</v>
      </c>
      <c r="V20" s="5"/>
      <c r="W20" s="5">
        <v>984720692.68482006</v>
      </c>
      <c r="Y20" s="6">
        <v>2.0973850137631034E-2</v>
      </c>
      <c r="AA20" s="6"/>
    </row>
    <row r="21" spans="1:27" x14ac:dyDescent="0.5">
      <c r="A21" s="1" t="s">
        <v>27</v>
      </c>
      <c r="C21" s="5">
        <v>339</v>
      </c>
      <c r="D21" s="5"/>
      <c r="E21" s="5">
        <v>8482353</v>
      </c>
      <c r="F21" s="5"/>
      <c r="G21" s="5">
        <v>16598760.04566</v>
      </c>
      <c r="H21" s="5"/>
      <c r="I21" s="5">
        <v>0</v>
      </c>
      <c r="J21" s="5"/>
      <c r="K21" s="5">
        <v>0</v>
      </c>
      <c r="L21" s="5"/>
      <c r="M21" s="5">
        <v>-339</v>
      </c>
      <c r="N21" s="5"/>
      <c r="O21" s="5">
        <v>18559110</v>
      </c>
      <c r="P21" s="5"/>
      <c r="Q21" s="5">
        <v>0</v>
      </c>
      <c r="R21" s="5"/>
      <c r="S21" s="5">
        <v>0</v>
      </c>
      <c r="T21" s="5"/>
      <c r="U21" s="5">
        <v>0</v>
      </c>
      <c r="V21" s="5"/>
      <c r="W21" s="5">
        <v>0</v>
      </c>
      <c r="Y21" s="6">
        <v>0</v>
      </c>
      <c r="AA21" s="6"/>
    </row>
    <row r="22" spans="1:27" x14ac:dyDescent="0.5">
      <c r="A22" s="1" t="s">
        <v>28</v>
      </c>
      <c r="C22" s="5">
        <v>23745</v>
      </c>
      <c r="D22" s="5"/>
      <c r="E22" s="5">
        <v>1791425992</v>
      </c>
      <c r="F22" s="5"/>
      <c r="G22" s="5">
        <v>1745600247.2025001</v>
      </c>
      <c r="H22" s="5"/>
      <c r="I22" s="5">
        <v>0</v>
      </c>
      <c r="J22" s="5"/>
      <c r="K22" s="5">
        <v>0</v>
      </c>
      <c r="L22" s="5"/>
      <c r="M22" s="5">
        <v>-23745</v>
      </c>
      <c r="N22" s="5"/>
      <c r="O22" s="5">
        <v>1871499109</v>
      </c>
      <c r="P22" s="5"/>
      <c r="Q22" s="5">
        <v>0</v>
      </c>
      <c r="R22" s="5"/>
      <c r="S22" s="5">
        <v>0</v>
      </c>
      <c r="T22" s="5"/>
      <c r="U22" s="5">
        <v>0</v>
      </c>
      <c r="V22" s="5"/>
      <c r="W22" s="5">
        <v>0</v>
      </c>
      <c r="Y22" s="6">
        <v>0</v>
      </c>
      <c r="AA22" s="6"/>
    </row>
    <row r="23" spans="1:27" x14ac:dyDescent="0.5">
      <c r="A23" s="1" t="s">
        <v>29</v>
      </c>
      <c r="C23" s="5">
        <v>150372</v>
      </c>
      <c r="D23" s="5"/>
      <c r="E23" s="5">
        <v>2170039294</v>
      </c>
      <c r="F23" s="5"/>
      <c r="G23" s="5">
        <v>1885022355.4812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150372</v>
      </c>
      <c r="R23" s="5"/>
      <c r="S23" s="5">
        <v>13230</v>
      </c>
      <c r="T23" s="5"/>
      <c r="U23" s="5">
        <v>2170039294</v>
      </c>
      <c r="V23" s="5"/>
      <c r="W23" s="5">
        <v>1977703867.0116</v>
      </c>
      <c r="Y23" s="6">
        <v>4.2123685255582632E-2</v>
      </c>
      <c r="AA23" s="6"/>
    </row>
    <row r="24" spans="1:27" x14ac:dyDescent="0.5">
      <c r="A24" s="1" t="s">
        <v>30</v>
      </c>
      <c r="C24" s="5">
        <v>55101</v>
      </c>
      <c r="D24" s="5"/>
      <c r="E24" s="5">
        <v>3013391578</v>
      </c>
      <c r="F24" s="5"/>
      <c r="G24" s="5">
        <v>3002297504.5791001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55101</v>
      </c>
      <c r="R24" s="5"/>
      <c r="S24" s="5">
        <v>63080</v>
      </c>
      <c r="T24" s="5"/>
      <c r="U24" s="5">
        <v>3013391578</v>
      </c>
      <c r="V24" s="5"/>
      <c r="W24" s="5">
        <v>3455298788.3388</v>
      </c>
      <c r="Y24" s="6">
        <v>7.3595405789397661E-2</v>
      </c>
      <c r="AA24" s="6"/>
    </row>
    <row r="25" spans="1:27" x14ac:dyDescent="0.5">
      <c r="A25" s="1" t="s">
        <v>31</v>
      </c>
      <c r="C25" s="5">
        <v>145982</v>
      </c>
      <c r="D25" s="5"/>
      <c r="E25" s="5">
        <v>2062354510</v>
      </c>
      <c r="F25" s="5"/>
      <c r="G25" s="5">
        <v>1480246093.404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145982</v>
      </c>
      <c r="R25" s="5"/>
      <c r="S25" s="5">
        <v>12200</v>
      </c>
      <c r="T25" s="5"/>
      <c r="U25" s="5">
        <v>2062354510</v>
      </c>
      <c r="V25" s="5"/>
      <c r="W25" s="5">
        <v>1770490425.444</v>
      </c>
      <c r="Y25" s="6">
        <v>3.7710186379985577E-2</v>
      </c>
      <c r="AA25" s="6"/>
    </row>
    <row r="26" spans="1:27" x14ac:dyDescent="0.5">
      <c r="A26" s="1" t="s">
        <v>32</v>
      </c>
      <c r="C26" s="5">
        <v>15517</v>
      </c>
      <c r="D26" s="5"/>
      <c r="E26" s="5">
        <v>878713919</v>
      </c>
      <c r="F26" s="5"/>
      <c r="G26" s="5">
        <v>824035812.15540004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15517</v>
      </c>
      <c r="R26" s="5"/>
      <c r="S26" s="5">
        <v>57180</v>
      </c>
      <c r="T26" s="5"/>
      <c r="U26" s="5">
        <v>878713919</v>
      </c>
      <c r="V26" s="5"/>
      <c r="W26" s="5">
        <v>882036086.46659994</v>
      </c>
      <c r="Y26" s="6">
        <v>1.8786741084006284E-2</v>
      </c>
      <c r="AA26" s="6"/>
    </row>
    <row r="27" spans="1:27" x14ac:dyDescent="0.5">
      <c r="A27" s="1" t="s">
        <v>33</v>
      </c>
      <c r="C27" s="5">
        <v>57732</v>
      </c>
      <c r="D27" s="5"/>
      <c r="E27" s="5">
        <v>1399728112</v>
      </c>
      <c r="F27" s="5"/>
      <c r="G27" s="5">
        <v>1080690578.9316001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57732</v>
      </c>
      <c r="R27" s="5"/>
      <c r="S27" s="5">
        <v>21020</v>
      </c>
      <c r="T27" s="5"/>
      <c r="U27" s="5">
        <v>1399728112</v>
      </c>
      <c r="V27" s="5"/>
      <c r="W27" s="5">
        <v>1206378968.0904</v>
      </c>
      <c r="Y27" s="6">
        <v>2.5695013696656999E-2</v>
      </c>
      <c r="AA27" s="6"/>
    </row>
    <row r="28" spans="1:27" x14ac:dyDescent="0.5">
      <c r="A28" s="1" t="s">
        <v>34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101956</v>
      </c>
      <c r="J28" s="5"/>
      <c r="K28" s="5">
        <v>1530667404</v>
      </c>
      <c r="L28" s="5"/>
      <c r="M28" s="5">
        <v>0</v>
      </c>
      <c r="N28" s="5"/>
      <c r="O28" s="5">
        <v>0</v>
      </c>
      <c r="P28" s="5"/>
      <c r="Q28" s="5">
        <v>101956</v>
      </c>
      <c r="R28" s="5"/>
      <c r="S28" s="5">
        <v>15040</v>
      </c>
      <c r="T28" s="5"/>
      <c r="U28" s="5">
        <v>1530667404</v>
      </c>
      <c r="V28" s="5"/>
      <c r="W28" s="5">
        <v>1524386406.5664001</v>
      </c>
      <c r="Y28" s="6">
        <v>3.2468345877848769E-2</v>
      </c>
      <c r="AA28" s="6"/>
    </row>
    <row r="29" spans="1:27" x14ac:dyDescent="0.5">
      <c r="A29" s="1" t="s">
        <v>35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182139</v>
      </c>
      <c r="J29" s="5"/>
      <c r="K29" s="5">
        <v>1423740146</v>
      </c>
      <c r="L29" s="5"/>
      <c r="M29" s="5">
        <v>0</v>
      </c>
      <c r="N29" s="5"/>
      <c r="O29" s="5">
        <v>0</v>
      </c>
      <c r="P29" s="5"/>
      <c r="Q29" s="5">
        <v>182139</v>
      </c>
      <c r="R29" s="5"/>
      <c r="S29" s="5">
        <v>8601</v>
      </c>
      <c r="T29" s="5"/>
      <c r="U29" s="5">
        <v>1423740146</v>
      </c>
      <c r="V29" s="5"/>
      <c r="W29" s="5">
        <v>1557350397.29529</v>
      </c>
      <c r="Y29" s="6">
        <v>3.3170455426903701E-2</v>
      </c>
      <c r="AA29" s="6"/>
    </row>
    <row r="30" spans="1:27" x14ac:dyDescent="0.5">
      <c r="A30" s="1" t="s">
        <v>36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50073</v>
      </c>
      <c r="J30" s="5"/>
      <c r="K30" s="5">
        <v>193198963</v>
      </c>
      <c r="L30" s="5"/>
      <c r="M30" s="5">
        <v>-50073</v>
      </c>
      <c r="N30" s="5"/>
      <c r="O30" s="5">
        <v>245405913</v>
      </c>
      <c r="P30" s="5"/>
      <c r="Q30" s="5">
        <v>0</v>
      </c>
      <c r="R30" s="5"/>
      <c r="S30" s="5">
        <v>0</v>
      </c>
      <c r="T30" s="5"/>
      <c r="U30" s="5">
        <v>0</v>
      </c>
      <c r="V30" s="5"/>
      <c r="W30" s="5">
        <v>0</v>
      </c>
      <c r="Y30" s="6">
        <v>0</v>
      </c>
      <c r="AA30" s="6"/>
    </row>
    <row r="31" spans="1:27" ht="22.5" thickBot="1" x14ac:dyDescent="0.55000000000000004">
      <c r="E31" s="4">
        <f>SUM(E9:E30)</f>
        <v>26172404465</v>
      </c>
      <c r="G31" s="4">
        <f>SUM(G9:G30)</f>
        <v>22628193860.437225</v>
      </c>
      <c r="K31" s="4">
        <f>SUM(K9:K30)</f>
        <v>3147606513</v>
      </c>
      <c r="O31" s="4">
        <f>SUM(O9:O30)</f>
        <v>4073154432</v>
      </c>
      <c r="U31" s="4">
        <f>SUM(U9:U30)</f>
        <v>25657922392</v>
      </c>
      <c r="W31" s="4">
        <f>SUM(W9:W30)</f>
        <v>25093592348.73465</v>
      </c>
      <c r="Y31" s="7">
        <f>SUM(Y9:Y30)</f>
        <v>0.53447566324842255</v>
      </c>
      <c r="AA31" s="18"/>
    </row>
    <row r="32" spans="1:27" ht="22.5" thickTop="1" x14ac:dyDescent="0.5"/>
    <row r="35" spans="25:25" x14ac:dyDescent="0.5">
      <c r="Y3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rightToLeft="1" topLeftCell="D1" workbookViewId="0">
      <selection activeCell="AA20" sqref="AA20"/>
    </sheetView>
  </sheetViews>
  <sheetFormatPr defaultRowHeight="21.75" x14ac:dyDescent="0.5"/>
  <cols>
    <col min="1" max="1" width="35.5703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6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.140625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6" style="1" bestFit="1" customWidth="1"/>
    <col min="26" max="26" width="1" style="1" customWidth="1"/>
    <col min="27" max="27" width="11.5703125" style="1" bestFit="1" customWidth="1"/>
    <col min="28" max="28" width="1" style="1" customWidth="1"/>
    <col min="29" max="29" width="6.1406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5.1406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2.5" x14ac:dyDescent="0.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37" x14ac:dyDescent="0.5">
      <c r="AK5" s="3"/>
    </row>
    <row r="6" spans="1:37" ht="22.5" x14ac:dyDescent="0.5">
      <c r="A6" s="20" t="s">
        <v>38</v>
      </c>
      <c r="B6" s="20" t="s">
        <v>38</v>
      </c>
      <c r="C6" s="20" t="s">
        <v>38</v>
      </c>
      <c r="D6" s="20" t="s">
        <v>38</v>
      </c>
      <c r="E6" s="20" t="s">
        <v>38</v>
      </c>
      <c r="F6" s="20" t="s">
        <v>38</v>
      </c>
      <c r="G6" s="20" t="s">
        <v>38</v>
      </c>
      <c r="H6" s="20" t="s">
        <v>38</v>
      </c>
      <c r="I6" s="20" t="s">
        <v>38</v>
      </c>
      <c r="J6" s="20" t="s">
        <v>38</v>
      </c>
      <c r="K6" s="20" t="s">
        <v>38</v>
      </c>
      <c r="L6" s="20" t="s">
        <v>38</v>
      </c>
      <c r="M6" s="20" t="s">
        <v>38</v>
      </c>
      <c r="O6" s="20" t="s">
        <v>114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2.5" x14ac:dyDescent="0.5">
      <c r="A7" s="19" t="s">
        <v>39</v>
      </c>
      <c r="C7" s="19" t="s">
        <v>40</v>
      </c>
      <c r="E7" s="19" t="s">
        <v>41</v>
      </c>
      <c r="G7" s="19" t="s">
        <v>42</v>
      </c>
      <c r="I7" s="19" t="s">
        <v>43</v>
      </c>
      <c r="K7" s="19" t="s">
        <v>44</v>
      </c>
      <c r="M7" s="19" t="s">
        <v>37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45</v>
      </c>
      <c r="AG7" s="19" t="s">
        <v>8</v>
      </c>
      <c r="AI7" s="19" t="s">
        <v>9</v>
      </c>
      <c r="AK7" s="19" t="s">
        <v>13</v>
      </c>
    </row>
    <row r="8" spans="1:37" ht="22.5" x14ac:dyDescent="0.5">
      <c r="A8" s="20" t="s">
        <v>39</v>
      </c>
      <c r="C8" s="20" t="s">
        <v>40</v>
      </c>
      <c r="E8" s="20" t="s">
        <v>41</v>
      </c>
      <c r="G8" s="20" t="s">
        <v>42</v>
      </c>
      <c r="I8" s="20" t="s">
        <v>43</v>
      </c>
      <c r="K8" s="20" t="s">
        <v>44</v>
      </c>
      <c r="M8" s="20" t="s">
        <v>37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45</v>
      </c>
      <c r="AG8" s="20" t="s">
        <v>8</v>
      </c>
      <c r="AI8" s="20" t="s">
        <v>9</v>
      </c>
      <c r="AK8" s="20" t="s">
        <v>13</v>
      </c>
    </row>
    <row r="9" spans="1:37" x14ac:dyDescent="0.5">
      <c r="A9" s="1" t="s">
        <v>46</v>
      </c>
      <c r="C9" s="1" t="s">
        <v>47</v>
      </c>
      <c r="E9" s="1" t="s">
        <v>47</v>
      </c>
      <c r="G9" s="1" t="s">
        <v>48</v>
      </c>
      <c r="I9" s="1" t="s">
        <v>49</v>
      </c>
      <c r="K9" s="3">
        <v>0</v>
      </c>
      <c r="M9" s="3">
        <v>0</v>
      </c>
      <c r="O9" s="3">
        <v>3856</v>
      </c>
      <c r="Q9" s="3">
        <v>3257966057</v>
      </c>
      <c r="S9" s="3">
        <v>3475553941</v>
      </c>
      <c r="U9" s="3">
        <v>0</v>
      </c>
      <c r="W9" s="3">
        <v>0</v>
      </c>
      <c r="Y9" s="3">
        <v>0</v>
      </c>
      <c r="AA9" s="3">
        <v>0</v>
      </c>
      <c r="AC9" s="3">
        <v>3856</v>
      </c>
      <c r="AE9" s="3">
        <v>910091</v>
      </c>
      <c r="AG9" s="3">
        <v>3257966057</v>
      </c>
      <c r="AI9" s="3">
        <v>3508674833</v>
      </c>
      <c r="AK9" s="6">
        <v>7.47322775642877E-2</v>
      </c>
    </row>
    <row r="10" spans="1:37" x14ac:dyDescent="0.5">
      <c r="A10" s="1" t="s">
        <v>50</v>
      </c>
      <c r="C10" s="1" t="s">
        <v>47</v>
      </c>
      <c r="E10" s="1" t="s">
        <v>47</v>
      </c>
      <c r="G10" s="1" t="s">
        <v>51</v>
      </c>
      <c r="I10" s="1" t="s">
        <v>52</v>
      </c>
      <c r="K10" s="3">
        <v>0</v>
      </c>
      <c r="M10" s="3">
        <v>0</v>
      </c>
      <c r="O10" s="3">
        <v>6549</v>
      </c>
      <c r="Q10" s="3">
        <v>5590910702</v>
      </c>
      <c r="S10" s="3">
        <v>6008790480</v>
      </c>
      <c r="U10" s="3">
        <v>0</v>
      </c>
      <c r="W10" s="3">
        <v>0</v>
      </c>
      <c r="Y10" s="3">
        <v>0</v>
      </c>
      <c r="AA10" s="3">
        <v>0</v>
      </c>
      <c r="AC10" s="3">
        <v>6549</v>
      </c>
      <c r="AE10" s="3">
        <v>931744</v>
      </c>
      <c r="AG10" s="3">
        <v>5590910702</v>
      </c>
      <c r="AI10" s="3">
        <v>6100885470</v>
      </c>
      <c r="AK10" s="6">
        <v>0.12994451980668043</v>
      </c>
    </row>
    <row r="11" spans="1:37" x14ac:dyDescent="0.5">
      <c r="A11" s="1" t="s">
        <v>53</v>
      </c>
      <c r="C11" s="1" t="s">
        <v>47</v>
      </c>
      <c r="E11" s="1" t="s">
        <v>47</v>
      </c>
      <c r="G11" s="1" t="s">
        <v>54</v>
      </c>
      <c r="I11" s="1" t="s">
        <v>55</v>
      </c>
      <c r="K11" s="3">
        <v>0</v>
      </c>
      <c r="M11" s="3">
        <v>0</v>
      </c>
      <c r="O11" s="3">
        <v>4033</v>
      </c>
      <c r="Q11" s="3">
        <v>3435210314</v>
      </c>
      <c r="S11" s="3">
        <v>3693602776</v>
      </c>
      <c r="U11" s="3">
        <v>0</v>
      </c>
      <c r="W11" s="3">
        <v>0</v>
      </c>
      <c r="Y11" s="3">
        <v>0</v>
      </c>
      <c r="AA11" s="3">
        <v>0</v>
      </c>
      <c r="AC11" s="3">
        <v>4033</v>
      </c>
      <c r="AE11" s="3">
        <v>929000</v>
      </c>
      <c r="AG11" s="3">
        <v>3435210314</v>
      </c>
      <c r="AI11" s="3">
        <v>3745977918</v>
      </c>
      <c r="AK11" s="6">
        <v>7.9786664436586857E-2</v>
      </c>
    </row>
    <row r="12" spans="1:37" x14ac:dyDescent="0.5">
      <c r="A12" s="1" t="s">
        <v>56</v>
      </c>
      <c r="C12" s="1" t="s">
        <v>47</v>
      </c>
      <c r="E12" s="1" t="s">
        <v>47</v>
      </c>
      <c r="G12" s="1" t="s">
        <v>57</v>
      </c>
      <c r="I12" s="1" t="s">
        <v>58</v>
      </c>
      <c r="K12" s="3">
        <v>0</v>
      </c>
      <c r="M12" s="3">
        <v>0</v>
      </c>
      <c r="O12" s="3">
        <v>1223</v>
      </c>
      <c r="Q12" s="3">
        <v>968546915</v>
      </c>
      <c r="S12" s="3">
        <v>1043353952</v>
      </c>
      <c r="U12" s="3">
        <v>0</v>
      </c>
      <c r="W12" s="3">
        <v>0</v>
      </c>
      <c r="Y12" s="3">
        <v>0</v>
      </c>
      <c r="AA12" s="3">
        <v>0</v>
      </c>
      <c r="AC12" s="3">
        <v>1223</v>
      </c>
      <c r="AE12" s="3">
        <v>860419</v>
      </c>
      <c r="AG12" s="3">
        <v>968546915</v>
      </c>
      <c r="AI12" s="3">
        <v>1052101708</v>
      </c>
      <c r="AK12" s="6">
        <v>2.2409017823087948E-2</v>
      </c>
    </row>
    <row r="13" spans="1:37" x14ac:dyDescent="0.5">
      <c r="A13" s="1" t="s">
        <v>59</v>
      </c>
      <c r="C13" s="1" t="s">
        <v>47</v>
      </c>
      <c r="E13" s="1" t="s">
        <v>47</v>
      </c>
      <c r="G13" s="1" t="s">
        <v>60</v>
      </c>
      <c r="I13" s="1" t="s">
        <v>61</v>
      </c>
      <c r="K13" s="3">
        <v>0</v>
      </c>
      <c r="M13" s="3">
        <v>0</v>
      </c>
      <c r="O13" s="3">
        <v>0</v>
      </c>
      <c r="Q13" s="3">
        <v>0</v>
      </c>
      <c r="S13" s="3">
        <v>0</v>
      </c>
      <c r="U13" s="3">
        <v>2871</v>
      </c>
      <c r="W13" s="3">
        <v>1995951696</v>
      </c>
      <c r="Y13" s="3">
        <v>0</v>
      </c>
      <c r="AA13" s="3">
        <v>0</v>
      </c>
      <c r="AC13" s="3">
        <v>2871</v>
      </c>
      <c r="AE13" s="3">
        <v>678552</v>
      </c>
      <c r="AG13" s="3">
        <v>1995951696</v>
      </c>
      <c r="AI13" s="3">
        <v>1947769694</v>
      </c>
      <c r="AK13" s="6">
        <v>4.1486108668228265E-2</v>
      </c>
    </row>
    <row r="14" spans="1:37" ht="22.5" thickBot="1" x14ac:dyDescent="0.55000000000000004">
      <c r="Q14" s="4">
        <f>SUM(Q9:Q13)</f>
        <v>13252633988</v>
      </c>
      <c r="S14" s="4">
        <f>SUM(S9:S13)</f>
        <v>14221301149</v>
      </c>
      <c r="W14" s="4">
        <f>SUM(W9:W13)</f>
        <v>1995951696</v>
      </c>
      <c r="AA14" s="4">
        <f>SUM(AA9:AA13)</f>
        <v>0</v>
      </c>
      <c r="AE14" s="8"/>
      <c r="AG14" s="4">
        <f>SUM(AG9:AG13)</f>
        <v>15248585684</v>
      </c>
      <c r="AI14" s="4">
        <f>SUM(AI9:AI13)</f>
        <v>16355409623</v>
      </c>
      <c r="AK14" s="7">
        <f>SUM(AK9:AK13)</f>
        <v>0.34835858829887123</v>
      </c>
    </row>
    <row r="15" spans="1:37" ht="22.5" thickTop="1" x14ac:dyDescent="0.5">
      <c r="AE15" s="8"/>
    </row>
    <row r="18" spans="37:37" x14ac:dyDescent="0.5">
      <c r="AK18" s="9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M13" sqref="M13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4.5703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16384" width="9.140625" style="1"/>
  </cols>
  <sheetData>
    <row r="2" spans="1:19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2.5" x14ac:dyDescent="0.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x14ac:dyDescent="0.5">
      <c r="S5" s="3"/>
    </row>
    <row r="6" spans="1:19" ht="22.5" x14ac:dyDescent="0.5">
      <c r="A6" s="19" t="s">
        <v>63</v>
      </c>
      <c r="C6" s="20" t="s">
        <v>64</v>
      </c>
      <c r="D6" s="20" t="s">
        <v>64</v>
      </c>
      <c r="E6" s="20" t="s">
        <v>64</v>
      </c>
      <c r="F6" s="20" t="s">
        <v>64</v>
      </c>
      <c r="G6" s="20" t="s">
        <v>64</v>
      </c>
      <c r="H6" s="20" t="s">
        <v>64</v>
      </c>
      <c r="I6" s="20" t="s">
        <v>64</v>
      </c>
      <c r="K6" s="20" t="s">
        <v>114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2.5" x14ac:dyDescent="0.5">
      <c r="A7" s="20" t="s">
        <v>63</v>
      </c>
      <c r="C7" s="20" t="s">
        <v>65</v>
      </c>
      <c r="E7" s="20" t="s">
        <v>66</v>
      </c>
      <c r="G7" s="20" t="s">
        <v>67</v>
      </c>
      <c r="I7" s="20" t="s">
        <v>44</v>
      </c>
      <c r="K7" s="20" t="s">
        <v>68</v>
      </c>
      <c r="M7" s="20" t="s">
        <v>69</v>
      </c>
      <c r="O7" s="20" t="s">
        <v>70</v>
      </c>
      <c r="Q7" s="20" t="s">
        <v>68</v>
      </c>
      <c r="S7" s="20" t="s">
        <v>62</v>
      </c>
    </row>
    <row r="8" spans="1:19" x14ac:dyDescent="0.5">
      <c r="A8" s="1" t="s">
        <v>71</v>
      </c>
      <c r="C8" s="1" t="s">
        <v>72</v>
      </c>
      <c r="E8" s="1" t="s">
        <v>73</v>
      </c>
      <c r="G8" s="1" t="s">
        <v>74</v>
      </c>
      <c r="I8" s="1">
        <v>0</v>
      </c>
      <c r="K8" s="3">
        <v>4033785302</v>
      </c>
      <c r="M8" s="3">
        <v>1416325578</v>
      </c>
      <c r="O8" s="3">
        <v>373056509</v>
      </c>
      <c r="Q8" s="3">
        <v>5077054371</v>
      </c>
      <c r="S8" s="6">
        <v>0.10813764584110491</v>
      </c>
    </row>
    <row r="9" spans="1:19" x14ac:dyDescent="0.5">
      <c r="A9" s="1" t="s">
        <v>75</v>
      </c>
      <c r="C9" s="1" t="s">
        <v>76</v>
      </c>
      <c r="E9" s="1" t="s">
        <v>73</v>
      </c>
      <c r="G9" s="1" t="s">
        <v>77</v>
      </c>
      <c r="I9" s="1">
        <v>0</v>
      </c>
      <c r="K9" s="3">
        <v>480000</v>
      </c>
      <c r="M9" s="3">
        <v>0</v>
      </c>
      <c r="O9" s="3">
        <v>0</v>
      </c>
      <c r="Q9" s="3">
        <v>480000</v>
      </c>
      <c r="S9" s="6">
        <v>1.0223658485955253E-5</v>
      </c>
    </row>
    <row r="10" spans="1:19" ht="22.5" thickBot="1" x14ac:dyDescent="0.55000000000000004">
      <c r="K10" s="4">
        <f>SUM(K8:K9)</f>
        <v>4034265302</v>
      </c>
      <c r="M10" s="4">
        <f>SUM(M8:M9)</f>
        <v>1416325578</v>
      </c>
      <c r="O10" s="4">
        <f>SUM(O8:O9)</f>
        <v>373056509</v>
      </c>
      <c r="Q10" s="4">
        <f>SUM(Q8:Q9)</f>
        <v>5077534371</v>
      </c>
      <c r="S10" s="7">
        <f>SUM(S8:S9)</f>
        <v>0.10814786949959086</v>
      </c>
    </row>
    <row r="11" spans="1:19" ht="22.5" thickTop="1" x14ac:dyDescent="0.5"/>
    <row r="12" spans="1:19" x14ac:dyDescent="0.5">
      <c r="Q12" s="3"/>
    </row>
    <row r="13" spans="1:19" x14ac:dyDescent="0.5">
      <c r="S13" s="9"/>
    </row>
    <row r="14" spans="1:19" x14ac:dyDescent="0.5">
      <c r="S14" s="3"/>
    </row>
    <row r="15" spans="1:19" x14ac:dyDescent="0.5">
      <c r="S15" s="3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21" sqref="G21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16384" width="9.140625" style="1"/>
  </cols>
  <sheetData>
    <row r="2" spans="1:7" ht="22.5" x14ac:dyDescent="0.5">
      <c r="A2" s="21" t="s">
        <v>0</v>
      </c>
      <c r="B2" s="21"/>
      <c r="C2" s="21"/>
      <c r="D2" s="21"/>
      <c r="E2" s="21"/>
      <c r="F2" s="21"/>
      <c r="G2" s="21"/>
    </row>
    <row r="3" spans="1:7" ht="22.5" x14ac:dyDescent="0.5">
      <c r="A3" s="21" t="s">
        <v>78</v>
      </c>
      <c r="B3" s="21"/>
      <c r="C3" s="21"/>
      <c r="D3" s="21"/>
      <c r="E3" s="21"/>
      <c r="F3" s="21"/>
      <c r="G3" s="21"/>
    </row>
    <row r="4" spans="1:7" ht="22.5" x14ac:dyDescent="0.5">
      <c r="A4" s="21" t="s">
        <v>2</v>
      </c>
      <c r="B4" s="21"/>
      <c r="C4" s="21"/>
      <c r="D4" s="21"/>
      <c r="E4" s="21"/>
      <c r="F4" s="21"/>
      <c r="G4" s="21"/>
    </row>
    <row r="6" spans="1:7" ht="22.5" x14ac:dyDescent="0.5">
      <c r="A6" s="20" t="s">
        <v>82</v>
      </c>
      <c r="C6" s="20" t="s">
        <v>68</v>
      </c>
      <c r="E6" s="20" t="s">
        <v>103</v>
      </c>
      <c r="G6" s="20" t="s">
        <v>13</v>
      </c>
    </row>
    <row r="7" spans="1:7" x14ac:dyDescent="0.5">
      <c r="A7" s="1" t="s">
        <v>111</v>
      </c>
      <c r="C7" s="3">
        <v>3390946415</v>
      </c>
      <c r="E7" s="6">
        <f>C7/$C$11</f>
        <v>0.95187694508327181</v>
      </c>
      <c r="G7" s="6">
        <v>7.2224745937999296E-2</v>
      </c>
    </row>
    <row r="8" spans="1:7" x14ac:dyDescent="0.5">
      <c r="A8" s="1" t="s">
        <v>112</v>
      </c>
      <c r="C8" s="3">
        <v>138156781</v>
      </c>
      <c r="E8" s="6">
        <f t="shared" ref="E8:E10" si="0">C8/$C$11</f>
        <v>3.8782168323004483E-2</v>
      </c>
      <c r="G8" s="6">
        <v>2.942641095865822E-3</v>
      </c>
    </row>
    <row r="9" spans="1:7" x14ac:dyDescent="0.5">
      <c r="A9" s="1" t="s">
        <v>113</v>
      </c>
      <c r="C9" s="3">
        <v>24004778</v>
      </c>
      <c r="E9" s="6">
        <f t="shared" si="0"/>
        <v>6.7384122170040632E-3</v>
      </c>
      <c r="G9" s="6">
        <v>5.1128469229827489E-4</v>
      </c>
    </row>
    <row r="10" spans="1:7" x14ac:dyDescent="0.5">
      <c r="A10" s="1" t="s">
        <v>110</v>
      </c>
      <c r="C10" s="3">
        <v>9271000</v>
      </c>
      <c r="E10" s="6">
        <f t="shared" si="0"/>
        <v>2.6024743767196958E-3</v>
      </c>
      <c r="G10" s="6">
        <v>1.9746570379852323E-4</v>
      </c>
    </row>
    <row r="11" spans="1:7" ht="22.5" thickBot="1" x14ac:dyDescent="0.55000000000000004">
      <c r="C11" s="4">
        <f>SUM(C7:C10)</f>
        <v>3562378974</v>
      </c>
      <c r="D11" s="3">
        <f t="shared" ref="D11:F11" si="1">SUM(D7:D10)</f>
        <v>0</v>
      </c>
      <c r="E11" s="7">
        <f>SUM(E7:E10)</f>
        <v>1.0000000000000002</v>
      </c>
      <c r="F11" s="3">
        <f t="shared" si="1"/>
        <v>0</v>
      </c>
      <c r="G11" s="7">
        <f>SUM(G7:G10)</f>
        <v>7.5876137429961923E-2</v>
      </c>
    </row>
    <row r="12" spans="1:7" ht="22.5" thickTop="1" x14ac:dyDescent="0.5"/>
    <row r="13" spans="1:7" x14ac:dyDescent="0.5">
      <c r="G13" s="9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I22" sqref="I22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2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2.5" x14ac:dyDescent="0.5">
      <c r="A3" s="21" t="s">
        <v>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2.5" x14ac:dyDescent="0.5">
      <c r="A6" s="20" t="s">
        <v>79</v>
      </c>
      <c r="B6" s="20" t="s">
        <v>79</v>
      </c>
      <c r="C6" s="20" t="s">
        <v>79</v>
      </c>
      <c r="D6" s="20" t="s">
        <v>79</v>
      </c>
      <c r="E6" s="20" t="s">
        <v>79</v>
      </c>
      <c r="F6" s="20" t="s">
        <v>79</v>
      </c>
      <c r="G6" s="20" t="s">
        <v>79</v>
      </c>
      <c r="I6" s="20" t="s">
        <v>80</v>
      </c>
      <c r="J6" s="20" t="s">
        <v>80</v>
      </c>
      <c r="K6" s="20" t="s">
        <v>80</v>
      </c>
      <c r="L6" s="20" t="s">
        <v>80</v>
      </c>
      <c r="M6" s="20" t="s">
        <v>80</v>
      </c>
      <c r="O6" s="20" t="s">
        <v>81</v>
      </c>
      <c r="P6" s="20" t="s">
        <v>81</v>
      </c>
      <c r="Q6" s="20" t="s">
        <v>81</v>
      </c>
      <c r="R6" s="20" t="s">
        <v>81</v>
      </c>
      <c r="S6" s="20" t="s">
        <v>81</v>
      </c>
    </row>
    <row r="7" spans="1:19" ht="33" customHeight="1" x14ac:dyDescent="0.5">
      <c r="A7" s="20" t="s">
        <v>82</v>
      </c>
      <c r="C7" s="20" t="s">
        <v>83</v>
      </c>
      <c r="E7" s="20" t="s">
        <v>43</v>
      </c>
      <c r="G7" s="20" t="s">
        <v>44</v>
      </c>
      <c r="I7" s="22" t="s">
        <v>84</v>
      </c>
      <c r="K7" s="22" t="s">
        <v>85</v>
      </c>
      <c r="M7" s="22" t="s">
        <v>86</v>
      </c>
      <c r="O7" s="22" t="s">
        <v>84</v>
      </c>
      <c r="Q7" s="22" t="s">
        <v>85</v>
      </c>
      <c r="S7" s="22" t="s">
        <v>86</v>
      </c>
    </row>
    <row r="8" spans="1:19" s="10" customFormat="1" ht="33" customHeight="1" x14ac:dyDescent="0.25">
      <c r="A8" s="10" t="s">
        <v>71</v>
      </c>
      <c r="C8" s="11">
        <v>17</v>
      </c>
      <c r="E8" s="10" t="s">
        <v>87</v>
      </c>
      <c r="G8" s="10">
        <v>0</v>
      </c>
      <c r="I8" s="11">
        <v>24004778</v>
      </c>
      <c r="K8" s="11">
        <v>0</v>
      </c>
      <c r="M8" s="11">
        <v>24004778</v>
      </c>
      <c r="O8" s="11">
        <v>203255281</v>
      </c>
      <c r="Q8" s="11">
        <v>0</v>
      </c>
      <c r="S8" s="11">
        <v>203255281</v>
      </c>
    </row>
    <row r="9" spans="1:19" s="10" customFormat="1" ht="22.5" thickBot="1" x14ac:dyDescent="0.3">
      <c r="I9" s="12">
        <f>SUM(I8)</f>
        <v>24004778</v>
      </c>
      <c r="K9" s="12">
        <f>SUM(K8)</f>
        <v>0</v>
      </c>
      <c r="M9" s="12">
        <f>SUM(M8)</f>
        <v>24004778</v>
      </c>
      <c r="O9" s="12">
        <f>SUM(O8)</f>
        <v>203255281</v>
      </c>
      <c r="Q9" s="12">
        <f>SUM(Q8)</f>
        <v>0</v>
      </c>
      <c r="S9" s="12">
        <f>SUM(S8)</f>
        <v>203255281</v>
      </c>
    </row>
    <row r="10" spans="1:19" ht="22.5" thickTop="1" x14ac:dyDescent="0.5"/>
    <row r="11" spans="1:19" x14ac:dyDescent="0.5">
      <c r="Q11" s="8"/>
      <c r="S11" s="3"/>
    </row>
    <row r="12" spans="1:19" x14ac:dyDescent="0.5">
      <c r="M12" s="3"/>
      <c r="Q12" s="8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44"/>
  <sheetViews>
    <sheetView rightToLeft="1" topLeftCell="A23" workbookViewId="0">
      <selection activeCell="Q29" sqref="Q29:Q33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3.140625" style="1" bestFit="1" customWidth="1"/>
    <col min="20" max="21" width="9.140625" style="1"/>
    <col min="22" max="22" width="13.7109375" style="1" bestFit="1" customWidth="1"/>
    <col min="23" max="16384" width="9.140625" style="1"/>
  </cols>
  <sheetData>
    <row r="2" spans="1:23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22.5" x14ac:dyDescent="0.5">
      <c r="A3" s="21" t="s">
        <v>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23" ht="22.5" x14ac:dyDescent="0.5">
      <c r="A6" s="19" t="s">
        <v>3</v>
      </c>
      <c r="C6" s="20" t="s">
        <v>80</v>
      </c>
      <c r="D6" s="20" t="s">
        <v>80</v>
      </c>
      <c r="E6" s="20" t="s">
        <v>80</v>
      </c>
      <c r="F6" s="20" t="s">
        <v>80</v>
      </c>
      <c r="G6" s="20" t="s">
        <v>80</v>
      </c>
      <c r="H6" s="20" t="s">
        <v>80</v>
      </c>
      <c r="I6" s="20" t="s">
        <v>80</v>
      </c>
      <c r="K6" s="20" t="s">
        <v>81</v>
      </c>
      <c r="L6" s="20" t="s">
        <v>81</v>
      </c>
      <c r="M6" s="20" t="s">
        <v>81</v>
      </c>
      <c r="N6" s="20" t="s">
        <v>81</v>
      </c>
      <c r="O6" s="20" t="s">
        <v>81</v>
      </c>
      <c r="P6" s="20" t="s">
        <v>81</v>
      </c>
      <c r="Q6" s="20" t="s">
        <v>81</v>
      </c>
    </row>
    <row r="7" spans="1:23" ht="22.5" x14ac:dyDescent="0.5">
      <c r="A7" s="20" t="s">
        <v>3</v>
      </c>
      <c r="C7" s="20" t="s">
        <v>7</v>
      </c>
      <c r="E7" s="20" t="s">
        <v>88</v>
      </c>
      <c r="G7" s="20" t="s">
        <v>89</v>
      </c>
      <c r="I7" s="20" t="s">
        <v>90</v>
      </c>
      <c r="K7" s="20" t="s">
        <v>7</v>
      </c>
      <c r="M7" s="20" t="s">
        <v>88</v>
      </c>
      <c r="O7" s="20" t="s">
        <v>89</v>
      </c>
      <c r="Q7" s="20" t="s">
        <v>90</v>
      </c>
    </row>
    <row r="8" spans="1:23" x14ac:dyDescent="0.5">
      <c r="A8" s="1" t="s">
        <v>26</v>
      </c>
      <c r="C8" s="5">
        <v>231763</v>
      </c>
      <c r="D8" s="5"/>
      <c r="E8" s="5">
        <v>984720693</v>
      </c>
      <c r="F8" s="5"/>
      <c r="G8" s="5">
        <v>1043472161</v>
      </c>
      <c r="H8" s="5"/>
      <c r="I8" s="5">
        <v>-58751468</v>
      </c>
      <c r="J8" s="5"/>
      <c r="K8" s="5">
        <v>231763</v>
      </c>
      <c r="L8" s="5"/>
      <c r="M8" s="5">
        <v>984720693</v>
      </c>
      <c r="N8" s="5"/>
      <c r="O8" s="5">
        <v>1257941683</v>
      </c>
      <c r="P8" s="5"/>
      <c r="Q8" s="5">
        <v>-273220990</v>
      </c>
      <c r="S8" s="5"/>
      <c r="T8" s="5"/>
      <c r="V8" s="5"/>
      <c r="W8" s="5"/>
    </row>
    <row r="9" spans="1:23" x14ac:dyDescent="0.5">
      <c r="A9" s="1" t="s">
        <v>34</v>
      </c>
      <c r="C9" s="5">
        <v>101956</v>
      </c>
      <c r="D9" s="5"/>
      <c r="E9" s="5">
        <v>1524386407</v>
      </c>
      <c r="F9" s="5"/>
      <c r="G9" s="5">
        <v>1530667404</v>
      </c>
      <c r="H9" s="5"/>
      <c r="I9" s="5">
        <v>-6280997</v>
      </c>
      <c r="J9" s="5"/>
      <c r="K9" s="5">
        <v>101956</v>
      </c>
      <c r="L9" s="5"/>
      <c r="M9" s="5">
        <v>1524386407</v>
      </c>
      <c r="N9" s="5"/>
      <c r="O9" s="5">
        <v>1530667404</v>
      </c>
      <c r="P9" s="5"/>
      <c r="Q9" s="5">
        <v>-6280997</v>
      </c>
      <c r="S9" s="5"/>
      <c r="T9" s="5"/>
      <c r="V9" s="5"/>
      <c r="W9" s="5"/>
    </row>
    <row r="10" spans="1:23" x14ac:dyDescent="0.5">
      <c r="A10" s="1" t="s">
        <v>18</v>
      </c>
      <c r="C10" s="5">
        <v>157328</v>
      </c>
      <c r="D10" s="5"/>
      <c r="E10" s="5">
        <v>1474864618</v>
      </c>
      <c r="F10" s="5"/>
      <c r="G10" s="5">
        <v>1121288291</v>
      </c>
      <c r="H10" s="5"/>
      <c r="I10" s="5">
        <v>353576327</v>
      </c>
      <c r="J10" s="5"/>
      <c r="K10" s="5">
        <v>157328</v>
      </c>
      <c r="L10" s="5"/>
      <c r="M10" s="5">
        <v>1474864619</v>
      </c>
      <c r="N10" s="5"/>
      <c r="O10" s="5">
        <v>1486078428</v>
      </c>
      <c r="P10" s="5"/>
      <c r="Q10" s="5">
        <v>-11213809</v>
      </c>
      <c r="S10" s="5"/>
      <c r="T10" s="5"/>
      <c r="V10" s="5"/>
      <c r="W10" s="5"/>
    </row>
    <row r="11" spans="1:23" x14ac:dyDescent="0.5">
      <c r="A11" s="1" t="s">
        <v>19</v>
      </c>
      <c r="C11" s="5">
        <v>233616</v>
      </c>
      <c r="D11" s="5"/>
      <c r="E11" s="5">
        <v>1472401615</v>
      </c>
      <c r="F11" s="5"/>
      <c r="G11" s="5">
        <v>1221582409</v>
      </c>
      <c r="H11" s="5"/>
      <c r="I11" s="5">
        <v>250819206</v>
      </c>
      <c r="J11" s="5"/>
      <c r="K11" s="5">
        <v>233616</v>
      </c>
      <c r="L11" s="5"/>
      <c r="M11" s="5">
        <v>1472401612</v>
      </c>
      <c r="N11" s="5"/>
      <c r="O11" s="5">
        <v>1748417640</v>
      </c>
      <c r="P11" s="5"/>
      <c r="Q11" s="5">
        <v>-276016028</v>
      </c>
      <c r="S11" s="5"/>
      <c r="T11" s="5"/>
      <c r="V11" s="5"/>
      <c r="W11" s="5"/>
    </row>
    <row r="12" spans="1:23" x14ac:dyDescent="0.5">
      <c r="A12" s="1" t="s">
        <v>23</v>
      </c>
      <c r="C12" s="5">
        <v>150000</v>
      </c>
      <c r="D12" s="5"/>
      <c r="E12" s="5">
        <v>1529935290</v>
      </c>
      <c r="F12" s="5"/>
      <c r="G12" s="5">
        <v>1353977820</v>
      </c>
      <c r="H12" s="5"/>
      <c r="I12" s="5">
        <v>175957470</v>
      </c>
      <c r="J12" s="5"/>
      <c r="K12" s="5">
        <v>150000</v>
      </c>
      <c r="L12" s="5"/>
      <c r="M12" s="5">
        <v>1529935289</v>
      </c>
      <c r="N12" s="5"/>
      <c r="O12" s="5">
        <v>1343535080</v>
      </c>
      <c r="P12" s="5"/>
      <c r="Q12" s="5">
        <v>186400209</v>
      </c>
      <c r="S12" s="5"/>
      <c r="T12" s="5"/>
      <c r="V12" s="5"/>
      <c r="W12" s="5"/>
    </row>
    <row r="13" spans="1:23" x14ac:dyDescent="0.5">
      <c r="A13" s="1" t="s">
        <v>22</v>
      </c>
      <c r="C13" s="5">
        <v>74646</v>
      </c>
      <c r="D13" s="5"/>
      <c r="E13" s="5">
        <v>764251044</v>
      </c>
      <c r="F13" s="5"/>
      <c r="G13" s="5">
        <v>731674463</v>
      </c>
      <c r="H13" s="5"/>
      <c r="I13" s="5">
        <v>32576581</v>
      </c>
      <c r="J13" s="5"/>
      <c r="K13" s="5">
        <v>74646</v>
      </c>
      <c r="L13" s="5"/>
      <c r="M13" s="5">
        <v>764251044</v>
      </c>
      <c r="N13" s="5"/>
      <c r="O13" s="5">
        <v>598323432</v>
      </c>
      <c r="P13" s="5"/>
      <c r="Q13" s="5">
        <v>165927612</v>
      </c>
      <c r="S13" s="5"/>
      <c r="T13" s="5"/>
      <c r="V13" s="5"/>
      <c r="W13" s="5"/>
    </row>
    <row r="14" spans="1:23" x14ac:dyDescent="0.5">
      <c r="A14" s="1" t="s">
        <v>35</v>
      </c>
      <c r="C14" s="5">
        <v>182139</v>
      </c>
      <c r="D14" s="5"/>
      <c r="E14" s="5">
        <v>1557350397</v>
      </c>
      <c r="F14" s="5"/>
      <c r="G14" s="5">
        <v>1423740146</v>
      </c>
      <c r="H14" s="5"/>
      <c r="I14" s="5">
        <v>133610251</v>
      </c>
      <c r="J14" s="5"/>
      <c r="K14" s="5">
        <v>182139</v>
      </c>
      <c r="L14" s="5"/>
      <c r="M14" s="5">
        <v>1557350397</v>
      </c>
      <c r="N14" s="5"/>
      <c r="O14" s="5">
        <v>1423740146</v>
      </c>
      <c r="P14" s="5"/>
      <c r="Q14" s="5">
        <v>133610251</v>
      </c>
      <c r="S14" s="5"/>
      <c r="T14" s="5"/>
      <c r="V14" s="5"/>
      <c r="W14" s="5"/>
    </row>
    <row r="15" spans="1:23" x14ac:dyDescent="0.5">
      <c r="A15" s="1" t="s">
        <v>21</v>
      </c>
      <c r="C15" s="5">
        <v>170</v>
      </c>
      <c r="D15" s="5"/>
      <c r="E15" s="5">
        <v>11722763</v>
      </c>
      <c r="F15" s="5"/>
      <c r="G15" s="5">
        <v>7628432</v>
      </c>
      <c r="H15" s="5"/>
      <c r="I15" s="5">
        <v>4094331</v>
      </c>
      <c r="J15" s="5"/>
      <c r="K15" s="5">
        <v>170</v>
      </c>
      <c r="L15" s="5"/>
      <c r="M15" s="5">
        <v>11722763</v>
      </c>
      <c r="N15" s="5"/>
      <c r="O15" s="5">
        <v>6771869</v>
      </c>
      <c r="P15" s="5"/>
      <c r="Q15" s="5">
        <v>4950894</v>
      </c>
      <c r="S15" s="5"/>
      <c r="T15" s="5"/>
      <c r="V15" s="5"/>
      <c r="W15" s="5"/>
    </row>
    <row r="16" spans="1:23" x14ac:dyDescent="0.5">
      <c r="A16" s="1" t="s">
        <v>32</v>
      </c>
      <c r="C16" s="5">
        <v>15517</v>
      </c>
      <c r="D16" s="5"/>
      <c r="E16" s="5">
        <v>882036086</v>
      </c>
      <c r="F16" s="5"/>
      <c r="G16" s="5">
        <v>824035812</v>
      </c>
      <c r="H16" s="5"/>
      <c r="I16" s="5">
        <v>58000274</v>
      </c>
      <c r="J16" s="5"/>
      <c r="K16" s="5">
        <v>15517</v>
      </c>
      <c r="L16" s="5"/>
      <c r="M16" s="5">
        <v>882036086</v>
      </c>
      <c r="N16" s="5"/>
      <c r="O16" s="5">
        <v>878713919</v>
      </c>
      <c r="P16" s="5"/>
      <c r="Q16" s="5">
        <v>3322167</v>
      </c>
      <c r="S16" s="5"/>
      <c r="T16" s="5"/>
      <c r="V16" s="5"/>
      <c r="W16" s="5"/>
    </row>
    <row r="17" spans="1:23" x14ac:dyDescent="0.5">
      <c r="A17" s="1" t="s">
        <v>30</v>
      </c>
      <c r="C17" s="5">
        <v>55101</v>
      </c>
      <c r="D17" s="5"/>
      <c r="E17" s="5">
        <v>3455298788</v>
      </c>
      <c r="F17" s="5"/>
      <c r="G17" s="5">
        <v>3002297504</v>
      </c>
      <c r="H17" s="5"/>
      <c r="I17" s="5">
        <v>453001284</v>
      </c>
      <c r="J17" s="5"/>
      <c r="K17" s="5">
        <v>55101</v>
      </c>
      <c r="L17" s="5"/>
      <c r="M17" s="5">
        <v>3455298788</v>
      </c>
      <c r="N17" s="5"/>
      <c r="O17" s="5">
        <v>3177582161</v>
      </c>
      <c r="P17" s="5"/>
      <c r="Q17" s="5">
        <v>277716627</v>
      </c>
      <c r="S17" s="5"/>
      <c r="T17" s="5"/>
      <c r="V17" s="5"/>
      <c r="W17" s="5"/>
    </row>
    <row r="18" spans="1:23" x14ac:dyDescent="0.5">
      <c r="A18" s="1" t="s">
        <v>25</v>
      </c>
      <c r="C18" s="5">
        <v>60910</v>
      </c>
      <c r="D18" s="5"/>
      <c r="E18" s="5">
        <v>1097188470</v>
      </c>
      <c r="F18" s="5"/>
      <c r="G18" s="5">
        <v>1020893908</v>
      </c>
      <c r="H18" s="5"/>
      <c r="I18" s="5">
        <v>76294562</v>
      </c>
      <c r="J18" s="5"/>
      <c r="K18" s="5">
        <v>60910</v>
      </c>
      <c r="L18" s="5"/>
      <c r="M18" s="5">
        <v>1097188470</v>
      </c>
      <c r="N18" s="5"/>
      <c r="O18" s="5">
        <v>753257426</v>
      </c>
      <c r="P18" s="5"/>
      <c r="Q18" s="5">
        <v>343931044</v>
      </c>
      <c r="S18" s="5"/>
      <c r="T18" s="5"/>
      <c r="V18" s="5"/>
      <c r="W18" s="5"/>
    </row>
    <row r="19" spans="1:23" x14ac:dyDescent="0.5">
      <c r="A19" s="1" t="s">
        <v>24</v>
      </c>
      <c r="C19" s="5">
        <v>42447</v>
      </c>
      <c r="D19" s="5"/>
      <c r="E19" s="5">
        <v>998380717</v>
      </c>
      <c r="F19" s="5"/>
      <c r="G19" s="5">
        <v>1002600415</v>
      </c>
      <c r="H19" s="5"/>
      <c r="I19" s="5">
        <v>-4219698</v>
      </c>
      <c r="J19" s="5"/>
      <c r="K19" s="5">
        <v>42447</v>
      </c>
      <c r="L19" s="5"/>
      <c r="M19" s="5">
        <v>998380716</v>
      </c>
      <c r="N19" s="5"/>
      <c r="O19" s="5">
        <v>812713972</v>
      </c>
      <c r="P19" s="5"/>
      <c r="Q19" s="5">
        <v>185666744</v>
      </c>
      <c r="S19" s="5"/>
      <c r="T19" s="5"/>
      <c r="V19" s="5"/>
      <c r="W19" s="5"/>
    </row>
    <row r="20" spans="1:23" x14ac:dyDescent="0.5">
      <c r="A20" s="1" t="s">
        <v>33</v>
      </c>
      <c r="C20" s="5">
        <v>57732</v>
      </c>
      <c r="D20" s="5"/>
      <c r="E20" s="5">
        <v>1206378968</v>
      </c>
      <c r="F20" s="5"/>
      <c r="G20" s="5">
        <v>1080690578</v>
      </c>
      <c r="H20" s="5"/>
      <c r="I20" s="5">
        <v>125688390</v>
      </c>
      <c r="J20" s="5"/>
      <c r="K20" s="5">
        <v>57732</v>
      </c>
      <c r="L20" s="5"/>
      <c r="M20" s="5">
        <v>1206378969</v>
      </c>
      <c r="N20" s="5"/>
      <c r="O20" s="5">
        <v>1423824471</v>
      </c>
      <c r="P20" s="5"/>
      <c r="Q20" s="5">
        <v>-217445502</v>
      </c>
      <c r="S20" s="5"/>
      <c r="T20" s="5"/>
      <c r="V20" s="5"/>
      <c r="W20" s="5"/>
    </row>
    <row r="21" spans="1:23" x14ac:dyDescent="0.5">
      <c r="A21" s="1" t="s">
        <v>17</v>
      </c>
      <c r="C21" s="5">
        <v>53906</v>
      </c>
      <c r="D21" s="5"/>
      <c r="E21" s="5">
        <v>1559961050</v>
      </c>
      <c r="F21" s="5"/>
      <c r="G21" s="5">
        <v>1229320044</v>
      </c>
      <c r="H21" s="5"/>
      <c r="I21" s="5">
        <v>330641006</v>
      </c>
      <c r="J21" s="5"/>
      <c r="K21" s="5">
        <v>53906</v>
      </c>
      <c r="L21" s="5"/>
      <c r="M21" s="5">
        <v>1559961050</v>
      </c>
      <c r="N21" s="5"/>
      <c r="O21" s="5">
        <v>1238216537</v>
      </c>
      <c r="P21" s="5"/>
      <c r="Q21" s="5">
        <v>321744513</v>
      </c>
      <c r="S21" s="5"/>
      <c r="T21" s="5"/>
      <c r="V21" s="5"/>
      <c r="W21" s="5"/>
    </row>
    <row r="22" spans="1:23" x14ac:dyDescent="0.5">
      <c r="A22" s="1" t="s">
        <v>31</v>
      </c>
      <c r="C22" s="5">
        <v>145982</v>
      </c>
      <c r="D22" s="5"/>
      <c r="E22" s="5">
        <v>1770490425</v>
      </c>
      <c r="F22" s="5"/>
      <c r="G22" s="5">
        <v>1480246093</v>
      </c>
      <c r="H22" s="5"/>
      <c r="I22" s="5">
        <v>290244332</v>
      </c>
      <c r="J22" s="5"/>
      <c r="K22" s="5">
        <v>145982</v>
      </c>
      <c r="L22" s="5"/>
      <c r="M22" s="5">
        <v>1770490426</v>
      </c>
      <c r="N22" s="5"/>
      <c r="O22" s="5">
        <v>2062354510</v>
      </c>
      <c r="P22" s="5"/>
      <c r="Q22" s="5">
        <v>-291864084</v>
      </c>
      <c r="S22" s="5"/>
      <c r="T22" s="5"/>
      <c r="V22" s="5"/>
      <c r="W22" s="5"/>
    </row>
    <row r="23" spans="1:23" x14ac:dyDescent="0.5">
      <c r="A23" s="1" t="s">
        <v>29</v>
      </c>
      <c r="C23" s="5">
        <v>150372</v>
      </c>
      <c r="D23" s="5"/>
      <c r="E23" s="5">
        <v>1977703867</v>
      </c>
      <c r="F23" s="5"/>
      <c r="G23" s="5">
        <v>1885022355</v>
      </c>
      <c r="H23" s="5"/>
      <c r="I23" s="5">
        <v>92681512</v>
      </c>
      <c r="J23" s="5"/>
      <c r="K23" s="5">
        <v>150372</v>
      </c>
      <c r="L23" s="5"/>
      <c r="M23" s="5">
        <v>1977703868</v>
      </c>
      <c r="N23" s="5"/>
      <c r="O23" s="5">
        <v>2253246568</v>
      </c>
      <c r="P23" s="5"/>
      <c r="Q23" s="5">
        <v>-275542700</v>
      </c>
      <c r="S23" s="5"/>
      <c r="T23" s="5"/>
      <c r="V23" s="5"/>
      <c r="W23" s="5"/>
    </row>
    <row r="24" spans="1:23" x14ac:dyDescent="0.5">
      <c r="A24" s="1" t="s">
        <v>15</v>
      </c>
      <c r="C24" s="5">
        <v>311717</v>
      </c>
      <c r="D24" s="5"/>
      <c r="E24" s="5">
        <v>1239523947</v>
      </c>
      <c r="F24" s="5"/>
      <c r="G24" s="5">
        <v>1115571552</v>
      </c>
      <c r="H24" s="5"/>
      <c r="I24" s="5">
        <v>123952395</v>
      </c>
      <c r="J24" s="5"/>
      <c r="K24" s="5">
        <v>311717</v>
      </c>
      <c r="L24" s="5"/>
      <c r="M24" s="5">
        <v>1239523948</v>
      </c>
      <c r="N24" s="5"/>
      <c r="O24" s="5">
        <v>1593828265</v>
      </c>
      <c r="P24" s="5"/>
      <c r="Q24" s="5">
        <v>-354304317</v>
      </c>
      <c r="S24" s="5"/>
      <c r="T24" s="5"/>
      <c r="V24" s="5"/>
      <c r="W24" s="5"/>
    </row>
    <row r="25" spans="1:23" x14ac:dyDescent="0.5">
      <c r="A25" s="1" t="s">
        <v>20</v>
      </c>
      <c r="C25" s="5">
        <v>130000</v>
      </c>
      <c r="D25" s="5"/>
      <c r="E25" s="5">
        <v>1586997204</v>
      </c>
      <c r="F25" s="5"/>
      <c r="G25" s="5">
        <v>1271665512</v>
      </c>
      <c r="H25" s="5"/>
      <c r="I25" s="5">
        <v>315331692</v>
      </c>
      <c r="J25" s="5"/>
      <c r="K25" s="5">
        <v>130000</v>
      </c>
      <c r="L25" s="5"/>
      <c r="M25" s="5">
        <v>1586997204</v>
      </c>
      <c r="N25" s="5"/>
      <c r="O25" s="5">
        <v>1288117111</v>
      </c>
      <c r="P25" s="5"/>
      <c r="Q25" s="5">
        <v>298880093</v>
      </c>
      <c r="S25" s="5"/>
      <c r="T25" s="5"/>
      <c r="V25" s="5"/>
      <c r="W25" s="5"/>
    </row>
    <row r="26" spans="1:23" x14ac:dyDescent="0.5">
      <c r="A26" s="1" t="s">
        <v>28</v>
      </c>
      <c r="C26" s="5">
        <v>0</v>
      </c>
      <c r="D26" s="5"/>
      <c r="E26" s="5">
        <v>0</v>
      </c>
      <c r="F26" s="5"/>
      <c r="G26" s="5">
        <v>34463508</v>
      </c>
      <c r="H26" s="5"/>
      <c r="I26" s="5">
        <v>-34463508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0</v>
      </c>
      <c r="S26" s="5"/>
      <c r="T26" s="5"/>
      <c r="V26" s="5"/>
      <c r="W26" s="5"/>
    </row>
    <row r="27" spans="1:23" x14ac:dyDescent="0.5">
      <c r="A27" s="1" t="s">
        <v>27</v>
      </c>
      <c r="C27" s="5">
        <v>0</v>
      </c>
      <c r="D27" s="5"/>
      <c r="E27" s="5">
        <v>0</v>
      </c>
      <c r="F27" s="5"/>
      <c r="G27" s="5">
        <v>8116407</v>
      </c>
      <c r="H27" s="5"/>
      <c r="I27" s="5">
        <v>-8116407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0</v>
      </c>
      <c r="S27" s="5"/>
      <c r="T27" s="5"/>
      <c r="V27" s="5"/>
      <c r="W27" s="5"/>
    </row>
    <row r="28" spans="1:23" x14ac:dyDescent="0.5">
      <c r="A28" s="1" t="s">
        <v>16</v>
      </c>
      <c r="C28" s="5">
        <v>0</v>
      </c>
      <c r="D28" s="5"/>
      <c r="E28" s="5">
        <v>0</v>
      </c>
      <c r="F28" s="5"/>
      <c r="G28" s="5">
        <v>-194953781</v>
      </c>
      <c r="H28" s="5"/>
      <c r="I28" s="5">
        <v>194953781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0</v>
      </c>
      <c r="S28" s="5"/>
      <c r="T28" s="5"/>
      <c r="V28" s="5"/>
      <c r="W28" s="5"/>
    </row>
    <row r="29" spans="1:23" x14ac:dyDescent="0.5">
      <c r="A29" s="1" t="s">
        <v>46</v>
      </c>
      <c r="C29" s="5">
        <v>3856</v>
      </c>
      <c r="D29" s="5"/>
      <c r="E29" s="5">
        <v>3508674833</v>
      </c>
      <c r="F29" s="5"/>
      <c r="G29" s="5">
        <v>3475553941</v>
      </c>
      <c r="H29" s="5"/>
      <c r="I29" s="5">
        <v>33120892</v>
      </c>
      <c r="J29" s="5"/>
      <c r="K29" s="5">
        <v>3856</v>
      </c>
      <c r="L29" s="5"/>
      <c r="M29" s="5">
        <v>3508674835</v>
      </c>
      <c r="N29" s="5"/>
      <c r="O29" s="5">
        <v>3376885220</v>
      </c>
      <c r="P29" s="5"/>
      <c r="Q29" s="5">
        <v>131789615</v>
      </c>
      <c r="S29" s="5"/>
      <c r="T29" s="5"/>
      <c r="V29" s="5"/>
      <c r="W29" s="5"/>
    </row>
    <row r="30" spans="1:23" x14ac:dyDescent="0.5">
      <c r="A30" s="1" t="s">
        <v>53</v>
      </c>
      <c r="C30" s="5">
        <v>4033</v>
      </c>
      <c r="D30" s="5"/>
      <c r="E30" s="5">
        <v>3745977920</v>
      </c>
      <c r="F30" s="5"/>
      <c r="G30" s="5">
        <v>3693602776</v>
      </c>
      <c r="H30" s="5"/>
      <c r="I30" s="5">
        <v>52375144</v>
      </c>
      <c r="J30" s="5"/>
      <c r="K30" s="5">
        <v>4033</v>
      </c>
      <c r="L30" s="5"/>
      <c r="M30" s="5">
        <v>3745977918</v>
      </c>
      <c r="N30" s="5"/>
      <c r="O30" s="5">
        <v>3596985578</v>
      </c>
      <c r="P30" s="5"/>
      <c r="Q30" s="5">
        <v>148992340</v>
      </c>
      <c r="S30" s="5"/>
      <c r="T30" s="5"/>
      <c r="V30" s="5"/>
      <c r="W30" s="5"/>
    </row>
    <row r="31" spans="1:23" x14ac:dyDescent="0.5">
      <c r="A31" s="1" t="s">
        <v>56</v>
      </c>
      <c r="C31" s="5">
        <v>1223</v>
      </c>
      <c r="D31" s="5"/>
      <c r="E31" s="5">
        <v>1052101708</v>
      </c>
      <c r="F31" s="5"/>
      <c r="G31" s="5">
        <v>1043353952</v>
      </c>
      <c r="H31" s="5"/>
      <c r="I31" s="5">
        <v>8747756</v>
      </c>
      <c r="J31" s="5"/>
      <c r="K31" s="5">
        <v>1223</v>
      </c>
      <c r="L31" s="5"/>
      <c r="M31" s="5">
        <v>1052101708</v>
      </c>
      <c r="N31" s="5"/>
      <c r="O31" s="5">
        <v>1010303477</v>
      </c>
      <c r="P31" s="5"/>
      <c r="Q31" s="5">
        <v>41798231</v>
      </c>
      <c r="S31" s="5"/>
      <c r="T31" s="5"/>
      <c r="V31" s="5"/>
      <c r="W31" s="5"/>
    </row>
    <row r="32" spans="1:23" x14ac:dyDescent="0.5">
      <c r="A32" s="1" t="s">
        <v>50</v>
      </c>
      <c r="C32" s="5">
        <v>6549</v>
      </c>
      <c r="D32" s="5"/>
      <c r="E32" s="5">
        <v>6100885470</v>
      </c>
      <c r="F32" s="5"/>
      <c r="G32" s="5">
        <v>6008790480</v>
      </c>
      <c r="H32" s="5"/>
      <c r="I32" s="5">
        <v>92094990</v>
      </c>
      <c r="J32" s="5"/>
      <c r="K32" s="5">
        <v>6549</v>
      </c>
      <c r="L32" s="5"/>
      <c r="M32" s="5">
        <v>6100885470</v>
      </c>
      <c r="N32" s="5"/>
      <c r="O32" s="5">
        <v>5828352397</v>
      </c>
      <c r="P32" s="5"/>
      <c r="Q32" s="5">
        <v>272533073</v>
      </c>
      <c r="S32" s="5"/>
      <c r="T32" s="5"/>
      <c r="V32" s="5"/>
      <c r="W32" s="5"/>
    </row>
    <row r="33" spans="1:23" x14ac:dyDescent="0.5">
      <c r="A33" s="1" t="s">
        <v>59</v>
      </c>
      <c r="C33" s="5">
        <v>2871</v>
      </c>
      <c r="D33" s="5"/>
      <c r="E33" s="5">
        <v>1947769695</v>
      </c>
      <c r="F33" s="5"/>
      <c r="G33" s="5">
        <v>1995951696</v>
      </c>
      <c r="H33" s="5"/>
      <c r="I33" s="5">
        <v>-48182001</v>
      </c>
      <c r="J33" s="5"/>
      <c r="K33" s="5">
        <v>2871</v>
      </c>
      <c r="L33" s="5"/>
      <c r="M33" s="5">
        <v>1947769695</v>
      </c>
      <c r="N33" s="5"/>
      <c r="O33" s="5">
        <v>1995951696</v>
      </c>
      <c r="P33" s="5"/>
      <c r="Q33" s="5">
        <v>-48182001</v>
      </c>
      <c r="S33" s="5"/>
      <c r="T33" s="5"/>
      <c r="V33" s="5"/>
      <c r="W33" s="5"/>
    </row>
    <row r="34" spans="1:23" ht="22.5" thickBot="1" x14ac:dyDescent="0.55000000000000004">
      <c r="E34" s="13">
        <f>SUM(E8:E33)</f>
        <v>41449001975</v>
      </c>
      <c r="G34" s="13">
        <f>SUM(G8:G33)</f>
        <v>38411253878</v>
      </c>
      <c r="I34" s="13">
        <f>SUM(I8:I33)</f>
        <v>3037748097</v>
      </c>
      <c r="M34" s="13">
        <f>SUM(M8:M33)</f>
        <v>41449001975</v>
      </c>
      <c r="O34" s="13">
        <f>SUM(O8:O33)</f>
        <v>40685808990</v>
      </c>
      <c r="Q34" s="13">
        <f>SUM(Q8:Q33)</f>
        <v>763192985</v>
      </c>
    </row>
    <row r="35" spans="1:23" ht="22.5" thickTop="1" x14ac:dyDescent="0.5"/>
    <row r="36" spans="1:23" x14ac:dyDescent="0.5">
      <c r="G36" s="8"/>
      <c r="H36" s="8"/>
      <c r="I36" s="14"/>
      <c r="J36" s="8"/>
      <c r="K36" s="8"/>
      <c r="L36" s="8"/>
      <c r="M36" s="8"/>
      <c r="N36" s="8"/>
      <c r="O36" s="14"/>
      <c r="P36" s="8"/>
      <c r="Q36" s="14"/>
    </row>
    <row r="37" spans="1:23" x14ac:dyDescent="0.5">
      <c r="C37" s="5"/>
      <c r="D37" s="5"/>
      <c r="E37" s="5"/>
      <c r="F37" s="5"/>
      <c r="G37" s="14"/>
      <c r="H37" s="14"/>
      <c r="I37" s="15"/>
      <c r="J37" s="15"/>
      <c r="K37" s="15"/>
      <c r="L37" s="15"/>
      <c r="M37" s="15"/>
      <c r="N37" s="15"/>
      <c r="O37" s="15"/>
      <c r="P37" s="15"/>
      <c r="Q37" s="15"/>
    </row>
    <row r="38" spans="1:23" x14ac:dyDescent="0.5">
      <c r="B38" s="3"/>
      <c r="C38" s="3"/>
      <c r="D38" s="3"/>
      <c r="E38" s="3"/>
      <c r="F38" s="3"/>
      <c r="G38" s="15"/>
      <c r="H38" s="15"/>
      <c r="I38" s="15"/>
      <c r="J38" s="15"/>
      <c r="K38" s="15"/>
      <c r="L38" s="15"/>
      <c r="M38" s="14"/>
      <c r="N38" s="15"/>
      <c r="O38" s="15"/>
      <c r="P38" s="15"/>
      <c r="Q38" s="15"/>
    </row>
    <row r="39" spans="1:23" x14ac:dyDescent="0.5">
      <c r="C39" s="5"/>
      <c r="D39" s="5"/>
      <c r="E39" s="5"/>
      <c r="F39" s="5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23" x14ac:dyDescent="0.5">
      <c r="G40" s="8"/>
      <c r="H40" s="8"/>
      <c r="I40" s="14"/>
      <c r="J40" s="14"/>
      <c r="K40" s="14"/>
      <c r="L40" s="14"/>
      <c r="M40" s="14"/>
      <c r="N40" s="14"/>
      <c r="O40" s="14"/>
      <c r="P40" s="14"/>
      <c r="Q40" s="14"/>
    </row>
    <row r="41" spans="1:23" x14ac:dyDescent="0.5">
      <c r="I41" s="9"/>
      <c r="Q41" s="9"/>
    </row>
    <row r="42" spans="1:23" x14ac:dyDescent="0.5"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23" x14ac:dyDescent="0.5">
      <c r="E43" s="3"/>
      <c r="G43" s="3"/>
      <c r="I43" s="3"/>
      <c r="M43" s="3"/>
      <c r="O43" s="3"/>
      <c r="Q43" s="3"/>
    </row>
    <row r="44" spans="1:23" x14ac:dyDescent="0.5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33"/>
  <sheetViews>
    <sheetView rightToLeft="1" workbookViewId="0">
      <selection activeCell="Q8" sqref="Q8:Q22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13.140625" style="1" bestFit="1" customWidth="1"/>
    <col min="20" max="20" width="9.140625" style="1"/>
    <col min="21" max="21" width="14.5703125" style="1" customWidth="1"/>
    <col min="22" max="16384" width="9.140625" style="1"/>
  </cols>
  <sheetData>
    <row r="2" spans="1:22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2" ht="22.5" x14ac:dyDescent="0.5">
      <c r="A3" s="21" t="s">
        <v>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2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22" ht="22.5" x14ac:dyDescent="0.5">
      <c r="A6" s="19" t="s">
        <v>3</v>
      </c>
      <c r="C6" s="20" t="s">
        <v>80</v>
      </c>
      <c r="D6" s="20" t="s">
        <v>80</v>
      </c>
      <c r="E6" s="20" t="s">
        <v>80</v>
      </c>
      <c r="F6" s="20" t="s">
        <v>80</v>
      </c>
      <c r="G6" s="20" t="s">
        <v>80</v>
      </c>
      <c r="H6" s="20" t="s">
        <v>80</v>
      </c>
      <c r="I6" s="20" t="s">
        <v>80</v>
      </c>
      <c r="K6" s="20" t="s">
        <v>81</v>
      </c>
      <c r="L6" s="20" t="s">
        <v>81</v>
      </c>
      <c r="M6" s="20" t="s">
        <v>81</v>
      </c>
      <c r="N6" s="20" t="s">
        <v>81</v>
      </c>
      <c r="O6" s="20" t="s">
        <v>81</v>
      </c>
      <c r="P6" s="20" t="s">
        <v>81</v>
      </c>
      <c r="Q6" s="20" t="s">
        <v>81</v>
      </c>
    </row>
    <row r="7" spans="1:22" ht="22.5" x14ac:dyDescent="0.5">
      <c r="A7" s="20" t="s">
        <v>3</v>
      </c>
      <c r="C7" s="20" t="s">
        <v>7</v>
      </c>
      <c r="E7" s="20" t="s">
        <v>88</v>
      </c>
      <c r="G7" s="20" t="s">
        <v>89</v>
      </c>
      <c r="I7" s="20" t="s">
        <v>91</v>
      </c>
      <c r="K7" s="20" t="s">
        <v>7</v>
      </c>
      <c r="M7" s="20" t="s">
        <v>88</v>
      </c>
      <c r="O7" s="20" t="s">
        <v>89</v>
      </c>
      <c r="Q7" s="20" t="s">
        <v>91</v>
      </c>
    </row>
    <row r="8" spans="1:22" x14ac:dyDescent="0.5">
      <c r="A8" s="1" t="s">
        <v>16</v>
      </c>
      <c r="C8" s="5">
        <v>131465</v>
      </c>
      <c r="D8" s="5"/>
      <c r="E8" s="5">
        <v>1634752670</v>
      </c>
      <c r="F8" s="5"/>
      <c r="G8" s="5">
        <v>1388159608</v>
      </c>
      <c r="H8" s="5"/>
      <c r="I8" s="5">
        <v>246593062</v>
      </c>
      <c r="J8" s="5"/>
      <c r="K8" s="5">
        <v>131465</v>
      </c>
      <c r="L8" s="5"/>
      <c r="M8" s="5">
        <v>1634752670</v>
      </c>
      <c r="N8" s="5"/>
      <c r="O8" s="5">
        <v>1388159608</v>
      </c>
      <c r="P8" s="5"/>
      <c r="Q8" s="5">
        <v>246593062</v>
      </c>
      <c r="S8" s="5"/>
      <c r="T8" s="5"/>
      <c r="U8" s="5"/>
      <c r="V8" s="5"/>
    </row>
    <row r="9" spans="1:22" x14ac:dyDescent="0.5">
      <c r="A9" s="1" t="s">
        <v>18</v>
      </c>
      <c r="C9" s="5">
        <v>29730</v>
      </c>
      <c r="D9" s="5"/>
      <c r="E9" s="5">
        <v>302937630</v>
      </c>
      <c r="F9" s="5"/>
      <c r="G9" s="5">
        <v>280821670</v>
      </c>
      <c r="H9" s="5"/>
      <c r="I9" s="5">
        <v>22115960</v>
      </c>
      <c r="J9" s="5"/>
      <c r="K9" s="5">
        <v>29730</v>
      </c>
      <c r="L9" s="5"/>
      <c r="M9" s="5">
        <v>302937630</v>
      </c>
      <c r="N9" s="5"/>
      <c r="O9" s="5">
        <v>280821670</v>
      </c>
      <c r="P9" s="5"/>
      <c r="Q9" s="5">
        <v>22115960</v>
      </c>
      <c r="S9" s="5"/>
      <c r="T9" s="5"/>
      <c r="U9" s="5"/>
      <c r="V9" s="5"/>
    </row>
    <row r="10" spans="1:22" x14ac:dyDescent="0.5">
      <c r="A10" s="1" t="s">
        <v>36</v>
      </c>
      <c r="C10" s="5">
        <v>50073</v>
      </c>
      <c r="D10" s="5"/>
      <c r="E10" s="5">
        <v>245405913</v>
      </c>
      <c r="F10" s="5"/>
      <c r="G10" s="5">
        <v>193198963</v>
      </c>
      <c r="H10" s="5"/>
      <c r="I10" s="5">
        <v>52206950</v>
      </c>
      <c r="J10" s="5"/>
      <c r="K10" s="5">
        <v>50073</v>
      </c>
      <c r="L10" s="5"/>
      <c r="M10" s="5">
        <v>245405913</v>
      </c>
      <c r="N10" s="5"/>
      <c r="O10" s="5">
        <v>193198963</v>
      </c>
      <c r="P10" s="5"/>
      <c r="Q10" s="5">
        <v>52206950</v>
      </c>
      <c r="S10" s="5"/>
      <c r="T10" s="5"/>
      <c r="U10" s="5"/>
      <c r="V10" s="5"/>
    </row>
    <row r="11" spans="1:22" x14ac:dyDescent="0.5">
      <c r="A11" s="1" t="s">
        <v>28</v>
      </c>
      <c r="C11" s="5">
        <v>23745</v>
      </c>
      <c r="D11" s="5"/>
      <c r="E11" s="5">
        <v>1871499109</v>
      </c>
      <c r="F11" s="5"/>
      <c r="G11" s="5">
        <v>1711136739</v>
      </c>
      <c r="H11" s="5"/>
      <c r="I11" s="5">
        <v>160362370</v>
      </c>
      <c r="J11" s="5"/>
      <c r="K11" s="5">
        <v>23745</v>
      </c>
      <c r="L11" s="5"/>
      <c r="M11" s="5">
        <v>1871499109</v>
      </c>
      <c r="N11" s="5"/>
      <c r="O11" s="5">
        <v>1711136739</v>
      </c>
      <c r="P11" s="5"/>
      <c r="Q11" s="5">
        <v>160362370</v>
      </c>
      <c r="S11" s="5"/>
      <c r="T11" s="5"/>
      <c r="U11" s="5"/>
      <c r="V11" s="5"/>
    </row>
    <row r="12" spans="1:22" x14ac:dyDescent="0.5">
      <c r="A12" s="1" t="s">
        <v>27</v>
      </c>
      <c r="C12" s="5">
        <v>339</v>
      </c>
      <c r="D12" s="5"/>
      <c r="E12" s="5">
        <v>18559110</v>
      </c>
      <c r="F12" s="5"/>
      <c r="G12" s="5">
        <v>8482353</v>
      </c>
      <c r="H12" s="5"/>
      <c r="I12" s="5">
        <v>10076757</v>
      </c>
      <c r="J12" s="5"/>
      <c r="K12" s="5">
        <v>339</v>
      </c>
      <c r="L12" s="5"/>
      <c r="M12" s="5">
        <v>18559110</v>
      </c>
      <c r="N12" s="5"/>
      <c r="O12" s="5">
        <v>8482353</v>
      </c>
      <c r="P12" s="5"/>
      <c r="Q12" s="5">
        <v>10076757</v>
      </c>
      <c r="S12" s="5"/>
      <c r="T12" s="5"/>
      <c r="U12" s="5"/>
      <c r="V12" s="5"/>
    </row>
    <row r="13" spans="1:22" x14ac:dyDescent="0.5">
      <c r="A13" s="1" t="s">
        <v>30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889</v>
      </c>
      <c r="L13" s="5"/>
      <c r="M13" s="5">
        <v>58646568</v>
      </c>
      <c r="N13" s="5"/>
      <c r="O13" s="5">
        <v>51267137</v>
      </c>
      <c r="P13" s="5"/>
      <c r="Q13" s="5">
        <v>7379431</v>
      </c>
      <c r="S13" s="5"/>
      <c r="T13" s="5"/>
      <c r="U13" s="5"/>
      <c r="V13" s="5"/>
    </row>
    <row r="14" spans="1:22" x14ac:dyDescent="0.5">
      <c r="A14" s="1" t="s">
        <v>25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6912</v>
      </c>
      <c r="L14" s="5"/>
      <c r="M14" s="5">
        <v>133302996</v>
      </c>
      <c r="N14" s="5"/>
      <c r="O14" s="5">
        <v>85478827</v>
      </c>
      <c r="P14" s="5"/>
      <c r="Q14" s="5">
        <v>47824169</v>
      </c>
      <c r="S14" s="5"/>
      <c r="T14" s="5"/>
      <c r="U14" s="5"/>
      <c r="V14" s="5"/>
    </row>
    <row r="15" spans="1:22" x14ac:dyDescent="0.5">
      <c r="A15" s="1" t="s">
        <v>92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79123</v>
      </c>
      <c r="L15" s="5"/>
      <c r="M15" s="5">
        <v>1139739435</v>
      </c>
      <c r="N15" s="5"/>
      <c r="O15" s="5">
        <v>1031979387</v>
      </c>
      <c r="P15" s="5"/>
      <c r="Q15" s="5">
        <v>107760048</v>
      </c>
      <c r="S15" s="5"/>
      <c r="T15" s="5"/>
      <c r="U15" s="5"/>
      <c r="V15" s="5"/>
    </row>
    <row r="16" spans="1:22" x14ac:dyDescent="0.5">
      <c r="A16" s="1" t="s">
        <v>93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67340</v>
      </c>
      <c r="L16" s="5"/>
      <c r="M16" s="5">
        <v>2026892111</v>
      </c>
      <c r="N16" s="5"/>
      <c r="O16" s="5">
        <v>1500200863</v>
      </c>
      <c r="P16" s="5"/>
      <c r="Q16" s="5">
        <v>526691248</v>
      </c>
      <c r="S16" s="5"/>
      <c r="T16" s="5"/>
      <c r="U16" s="5"/>
      <c r="V16" s="5"/>
    </row>
    <row r="17" spans="1:22" x14ac:dyDescent="0.5">
      <c r="A17" s="1" t="s">
        <v>33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5614</v>
      </c>
      <c r="L17" s="5"/>
      <c r="M17" s="5">
        <v>182273292</v>
      </c>
      <c r="N17" s="5"/>
      <c r="O17" s="5">
        <v>153506257</v>
      </c>
      <c r="P17" s="5"/>
      <c r="Q17" s="5">
        <v>28767035</v>
      </c>
      <c r="S17" s="5"/>
      <c r="T17" s="5"/>
      <c r="U17" s="5"/>
      <c r="V17" s="5"/>
    </row>
    <row r="18" spans="1:22" x14ac:dyDescent="0.5">
      <c r="A18" s="1" t="s">
        <v>94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87086</v>
      </c>
      <c r="L18" s="5"/>
      <c r="M18" s="5">
        <v>1300327428</v>
      </c>
      <c r="N18" s="5"/>
      <c r="O18" s="5">
        <v>1583421330</v>
      </c>
      <c r="P18" s="5"/>
      <c r="Q18" s="5">
        <v>-283093902</v>
      </c>
      <c r="S18" s="5"/>
      <c r="T18" s="5"/>
      <c r="U18" s="5"/>
      <c r="V18" s="5"/>
    </row>
    <row r="19" spans="1:22" x14ac:dyDescent="0.5">
      <c r="A19" s="1" t="s">
        <v>95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150000</v>
      </c>
      <c r="L19" s="5"/>
      <c r="M19" s="5">
        <v>1193535080</v>
      </c>
      <c r="N19" s="5"/>
      <c r="O19" s="5">
        <v>1193535080</v>
      </c>
      <c r="P19" s="5"/>
      <c r="Q19" s="5">
        <v>0</v>
      </c>
      <c r="S19" s="5"/>
      <c r="T19" s="5"/>
      <c r="U19" s="5"/>
      <c r="V19" s="5"/>
    </row>
    <row r="20" spans="1:22" x14ac:dyDescent="0.5">
      <c r="A20" s="1" t="s">
        <v>96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3277</v>
      </c>
      <c r="L20" s="5"/>
      <c r="M20" s="5">
        <v>65639371</v>
      </c>
      <c r="N20" s="5"/>
      <c r="O20" s="5">
        <v>47505263</v>
      </c>
      <c r="P20" s="5"/>
      <c r="Q20" s="5">
        <v>18134108</v>
      </c>
      <c r="S20" s="5"/>
      <c r="T20" s="5"/>
      <c r="U20" s="5"/>
      <c r="V20" s="5"/>
    </row>
    <row r="21" spans="1:22" x14ac:dyDescent="0.5">
      <c r="A21" s="1" t="s">
        <v>97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123833</v>
      </c>
      <c r="L21" s="5"/>
      <c r="M21" s="5">
        <v>916289546</v>
      </c>
      <c r="N21" s="5"/>
      <c r="O21" s="5">
        <v>591570262</v>
      </c>
      <c r="P21" s="5"/>
      <c r="Q21" s="5">
        <v>324719284</v>
      </c>
      <c r="S21" s="5"/>
      <c r="T21" s="5"/>
      <c r="U21" s="5"/>
      <c r="V21" s="5"/>
    </row>
    <row r="22" spans="1:22" x14ac:dyDescent="0.5">
      <c r="A22" s="1" t="s">
        <v>98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9897</v>
      </c>
      <c r="L22" s="5"/>
      <c r="M22" s="5">
        <v>544572431</v>
      </c>
      <c r="N22" s="5"/>
      <c r="O22" s="5">
        <v>410388615</v>
      </c>
      <c r="P22" s="5"/>
      <c r="Q22" s="5">
        <v>134183816</v>
      </c>
      <c r="S22" s="5"/>
      <c r="T22" s="5"/>
      <c r="U22" s="5"/>
      <c r="V22" s="5"/>
    </row>
    <row r="23" spans="1:22" x14ac:dyDescent="0.5">
      <c r="A23" s="1" t="s">
        <v>99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361</v>
      </c>
      <c r="L23" s="5"/>
      <c r="M23" s="5">
        <v>361000000</v>
      </c>
      <c r="N23" s="5"/>
      <c r="O23" s="5">
        <v>351735429</v>
      </c>
      <c r="P23" s="5"/>
      <c r="Q23" s="5">
        <v>9264571</v>
      </c>
      <c r="S23" s="5"/>
      <c r="T23" s="5"/>
      <c r="U23" s="5"/>
      <c r="V23" s="5"/>
    </row>
    <row r="24" spans="1:22" ht="22.5" thickBot="1" x14ac:dyDescent="0.55000000000000004">
      <c r="E24" s="4">
        <f>SUM(E8:E23)</f>
        <v>4073154432</v>
      </c>
      <c r="G24" s="4">
        <f>SUM(G8:G23)</f>
        <v>3581799333</v>
      </c>
      <c r="I24" s="4">
        <f>SUM(I8:I23)</f>
        <v>491355099</v>
      </c>
      <c r="M24" s="4">
        <f>SUM(M8:M23)</f>
        <v>11995372690</v>
      </c>
      <c r="O24" s="4">
        <f>SUM(O8:O23)</f>
        <v>10582387783</v>
      </c>
      <c r="Q24" s="4">
        <f>SUM(Q8:Q23)</f>
        <v>1412984907</v>
      </c>
    </row>
    <row r="25" spans="1:22" ht="22.5" thickTop="1" x14ac:dyDescent="0.5">
      <c r="I25" s="3"/>
    </row>
    <row r="26" spans="1:22" x14ac:dyDescent="0.5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22" x14ac:dyDescent="0.5">
      <c r="E27" s="3"/>
      <c r="G27" s="3"/>
      <c r="I27" s="3"/>
      <c r="M27" s="3"/>
      <c r="O27" s="3"/>
      <c r="Q27" s="3"/>
    </row>
    <row r="28" spans="1:22" x14ac:dyDescent="0.5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31" spans="1:22" x14ac:dyDescent="0.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22" x14ac:dyDescent="0.5">
      <c r="M32" s="3"/>
      <c r="O32" s="3"/>
      <c r="Q32" s="3"/>
    </row>
    <row r="33" spans="12:17" x14ac:dyDescent="0.5">
      <c r="L33" s="3"/>
      <c r="M33" s="3"/>
      <c r="N33" s="3"/>
      <c r="O33" s="3"/>
      <c r="P33" s="3"/>
      <c r="Q3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8"/>
  <sheetViews>
    <sheetView rightToLeft="1" topLeftCell="A17" workbookViewId="0">
      <selection activeCell="U32" sqref="U32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2.5" x14ac:dyDescent="0.5">
      <c r="A3" s="21" t="s">
        <v>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2.5" x14ac:dyDescent="0.5">
      <c r="A6" s="19" t="s">
        <v>3</v>
      </c>
      <c r="C6" s="20" t="s">
        <v>80</v>
      </c>
      <c r="D6" s="20" t="s">
        <v>80</v>
      </c>
      <c r="E6" s="20" t="s">
        <v>80</v>
      </c>
      <c r="F6" s="20" t="s">
        <v>80</v>
      </c>
      <c r="G6" s="20" t="s">
        <v>80</v>
      </c>
      <c r="H6" s="20" t="s">
        <v>80</v>
      </c>
      <c r="I6" s="20" t="s">
        <v>80</v>
      </c>
      <c r="J6" s="20" t="s">
        <v>80</v>
      </c>
      <c r="K6" s="20" t="s">
        <v>80</v>
      </c>
      <c r="M6" s="20" t="s">
        <v>81</v>
      </c>
      <c r="N6" s="20" t="s">
        <v>81</v>
      </c>
      <c r="O6" s="20" t="s">
        <v>81</v>
      </c>
      <c r="P6" s="20" t="s">
        <v>81</v>
      </c>
      <c r="Q6" s="20" t="s">
        <v>81</v>
      </c>
      <c r="R6" s="20" t="s">
        <v>81</v>
      </c>
      <c r="S6" s="20" t="s">
        <v>81</v>
      </c>
      <c r="T6" s="20" t="s">
        <v>81</v>
      </c>
      <c r="U6" s="20" t="s">
        <v>81</v>
      </c>
    </row>
    <row r="7" spans="1:21" ht="22.5" x14ac:dyDescent="0.5">
      <c r="A7" s="20" t="s">
        <v>3</v>
      </c>
      <c r="C7" s="20" t="s">
        <v>100</v>
      </c>
      <c r="E7" s="20" t="s">
        <v>101</v>
      </c>
      <c r="G7" s="20" t="s">
        <v>102</v>
      </c>
      <c r="I7" s="20" t="s">
        <v>68</v>
      </c>
      <c r="K7" s="20" t="s">
        <v>103</v>
      </c>
      <c r="M7" s="20" t="s">
        <v>100</v>
      </c>
      <c r="O7" s="20" t="s">
        <v>101</v>
      </c>
      <c r="Q7" s="20" t="s">
        <v>102</v>
      </c>
      <c r="S7" s="20" t="s">
        <v>68</v>
      </c>
      <c r="U7" s="20" t="s">
        <v>103</v>
      </c>
    </row>
    <row r="8" spans="1:21" x14ac:dyDescent="0.5">
      <c r="A8" s="1" t="s">
        <v>16</v>
      </c>
      <c r="C8" s="5">
        <v>0</v>
      </c>
      <c r="D8" s="5"/>
      <c r="E8" s="5">
        <v>194953781</v>
      </c>
      <c r="F8" s="5"/>
      <c r="G8" s="5">
        <v>246593062</v>
      </c>
      <c r="H8" s="5"/>
      <c r="I8" s="5">
        <v>441546843</v>
      </c>
      <c r="J8" s="5"/>
      <c r="K8" s="6">
        <v>0.13021345355610811</v>
      </c>
      <c r="L8" s="5"/>
      <c r="M8" s="5">
        <v>0</v>
      </c>
      <c r="N8" s="5"/>
      <c r="O8" s="5">
        <v>0</v>
      </c>
      <c r="P8" s="5"/>
      <c r="Q8" s="5">
        <v>246593062</v>
      </c>
      <c r="R8" s="5"/>
      <c r="S8" s="5">
        <v>246593062</v>
      </c>
      <c r="T8" s="5"/>
      <c r="U8" s="6">
        <v>0.15221962482172272</v>
      </c>
    </row>
    <row r="9" spans="1:21" x14ac:dyDescent="0.5">
      <c r="A9" s="1" t="s">
        <v>18</v>
      </c>
      <c r="C9" s="5">
        <v>0</v>
      </c>
      <c r="D9" s="5"/>
      <c r="E9" s="5">
        <v>353576327</v>
      </c>
      <c r="F9" s="5"/>
      <c r="G9" s="5">
        <v>22115960</v>
      </c>
      <c r="H9" s="5"/>
      <c r="I9" s="5">
        <v>375692287</v>
      </c>
      <c r="J9" s="5"/>
      <c r="K9" s="6">
        <v>0.11079275266081461</v>
      </c>
      <c r="L9" s="5"/>
      <c r="M9" s="5">
        <v>0</v>
      </c>
      <c r="N9" s="5"/>
      <c r="O9" s="5">
        <v>-11213809</v>
      </c>
      <c r="P9" s="5"/>
      <c r="Q9" s="5">
        <v>22115960</v>
      </c>
      <c r="R9" s="5"/>
      <c r="S9" s="5">
        <v>10902151</v>
      </c>
      <c r="T9" s="5"/>
      <c r="U9" s="6">
        <v>6.729797349163737E-3</v>
      </c>
    </row>
    <row r="10" spans="1:21" x14ac:dyDescent="0.5">
      <c r="A10" s="1" t="s">
        <v>36</v>
      </c>
      <c r="C10" s="5">
        <v>0</v>
      </c>
      <c r="D10" s="5"/>
      <c r="E10" s="5">
        <v>0</v>
      </c>
      <c r="F10" s="5"/>
      <c r="G10" s="5">
        <v>52206950</v>
      </c>
      <c r="H10" s="5"/>
      <c r="I10" s="5">
        <v>52206950</v>
      </c>
      <c r="J10" s="5"/>
      <c r="K10" s="6">
        <v>1.5395982027508401E-2</v>
      </c>
      <c r="L10" s="5"/>
      <c r="M10" s="5">
        <v>0</v>
      </c>
      <c r="N10" s="5"/>
      <c r="O10" s="5">
        <v>0</v>
      </c>
      <c r="P10" s="5"/>
      <c r="Q10" s="5">
        <v>52206950</v>
      </c>
      <c r="R10" s="5"/>
      <c r="S10" s="5">
        <v>52206950</v>
      </c>
      <c r="T10" s="5"/>
      <c r="U10" s="6">
        <v>3.2226869148842624E-2</v>
      </c>
    </row>
    <row r="11" spans="1:21" x14ac:dyDescent="0.5">
      <c r="A11" s="1" t="s">
        <v>28</v>
      </c>
      <c r="C11" s="5">
        <v>0</v>
      </c>
      <c r="D11" s="5"/>
      <c r="E11" s="5">
        <v>-34463508</v>
      </c>
      <c r="F11" s="5"/>
      <c r="G11" s="5">
        <v>160362370</v>
      </c>
      <c r="H11" s="5"/>
      <c r="I11" s="5">
        <v>125898862</v>
      </c>
      <c r="J11" s="5"/>
      <c r="K11" s="6">
        <v>3.7127942096516958E-2</v>
      </c>
      <c r="L11" s="5"/>
      <c r="M11" s="5">
        <v>0</v>
      </c>
      <c r="N11" s="5"/>
      <c r="O11" s="5">
        <v>0</v>
      </c>
      <c r="P11" s="5"/>
      <c r="Q11" s="5">
        <v>160362370</v>
      </c>
      <c r="R11" s="5"/>
      <c r="S11" s="5">
        <v>160362370</v>
      </c>
      <c r="T11" s="5"/>
      <c r="U11" s="6">
        <v>9.8990213264484636E-2</v>
      </c>
    </row>
    <row r="12" spans="1:21" x14ac:dyDescent="0.5">
      <c r="A12" s="1" t="s">
        <v>27</v>
      </c>
      <c r="C12" s="5">
        <v>0</v>
      </c>
      <c r="D12" s="5"/>
      <c r="E12" s="5">
        <v>-8116407</v>
      </c>
      <c r="F12" s="5"/>
      <c r="G12" s="5">
        <v>10076757</v>
      </c>
      <c r="H12" s="5"/>
      <c r="I12" s="5">
        <v>1960350</v>
      </c>
      <c r="J12" s="5"/>
      <c r="K12" s="6">
        <v>5.7811294028143809E-4</v>
      </c>
      <c r="L12" s="5"/>
      <c r="M12" s="5">
        <v>0</v>
      </c>
      <c r="N12" s="5"/>
      <c r="O12" s="5">
        <v>0</v>
      </c>
      <c r="P12" s="5"/>
      <c r="Q12" s="5">
        <v>10076757</v>
      </c>
      <c r="R12" s="5"/>
      <c r="S12" s="5">
        <v>10076757</v>
      </c>
      <c r="T12" s="5"/>
      <c r="U12" s="6">
        <v>6.2202892389554261E-3</v>
      </c>
    </row>
    <row r="13" spans="1:21" x14ac:dyDescent="0.5">
      <c r="A13" s="1" t="s">
        <v>30</v>
      </c>
      <c r="C13" s="5">
        <v>0</v>
      </c>
      <c r="D13" s="5"/>
      <c r="E13" s="5">
        <v>453001284</v>
      </c>
      <c r="F13" s="5"/>
      <c r="G13" s="5">
        <v>0</v>
      </c>
      <c r="H13" s="5"/>
      <c r="I13" s="5">
        <v>453001284</v>
      </c>
      <c r="J13" s="5"/>
      <c r="K13" s="6">
        <v>0.1335914016601662</v>
      </c>
      <c r="L13" s="5"/>
      <c r="M13" s="5">
        <v>0</v>
      </c>
      <c r="N13" s="5"/>
      <c r="O13" s="5">
        <v>277716627</v>
      </c>
      <c r="P13" s="5"/>
      <c r="Q13" s="5">
        <v>7379431</v>
      </c>
      <c r="R13" s="5"/>
      <c r="S13" s="5">
        <v>285096058</v>
      </c>
      <c r="T13" s="5"/>
      <c r="U13" s="6">
        <v>0.17598716944806866</v>
      </c>
    </row>
    <row r="14" spans="1:21" x14ac:dyDescent="0.5">
      <c r="A14" s="1" t="s">
        <v>25</v>
      </c>
      <c r="C14" s="5">
        <v>0</v>
      </c>
      <c r="D14" s="5"/>
      <c r="E14" s="5">
        <v>76294562</v>
      </c>
      <c r="F14" s="5"/>
      <c r="G14" s="5">
        <v>0</v>
      </c>
      <c r="H14" s="5"/>
      <c r="I14" s="5">
        <v>76294562</v>
      </c>
      <c r="J14" s="5"/>
      <c r="K14" s="6">
        <v>2.2499489155153152E-2</v>
      </c>
      <c r="L14" s="5"/>
      <c r="M14" s="5">
        <v>0</v>
      </c>
      <c r="N14" s="5"/>
      <c r="O14" s="5">
        <v>343931044</v>
      </c>
      <c r="P14" s="5"/>
      <c r="Q14" s="5">
        <v>47824169</v>
      </c>
      <c r="R14" s="5"/>
      <c r="S14" s="5">
        <v>391755213</v>
      </c>
      <c r="T14" s="5"/>
      <c r="U14" s="6">
        <v>0.24182688296726723</v>
      </c>
    </row>
    <row r="15" spans="1:21" x14ac:dyDescent="0.5">
      <c r="A15" s="1" t="s">
        <v>92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6">
        <v>0</v>
      </c>
      <c r="L15" s="5"/>
      <c r="M15" s="5">
        <v>0</v>
      </c>
      <c r="N15" s="5"/>
      <c r="O15" s="5">
        <v>0</v>
      </c>
      <c r="P15" s="5"/>
      <c r="Q15" s="5">
        <v>107760048</v>
      </c>
      <c r="R15" s="5"/>
      <c r="S15" s="5">
        <v>107760048</v>
      </c>
      <c r="T15" s="5"/>
      <c r="U15" s="6">
        <v>6.651928462338827E-2</v>
      </c>
    </row>
    <row r="16" spans="1:21" x14ac:dyDescent="0.5">
      <c r="A16" s="1" t="s">
        <v>93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6">
        <v>0</v>
      </c>
      <c r="L16" s="5"/>
      <c r="M16" s="5">
        <v>0</v>
      </c>
      <c r="N16" s="5"/>
      <c r="O16" s="5">
        <v>0</v>
      </c>
      <c r="P16" s="5"/>
      <c r="Q16" s="5">
        <v>526691248</v>
      </c>
      <c r="R16" s="5"/>
      <c r="S16" s="5">
        <v>526691248</v>
      </c>
      <c r="T16" s="5"/>
      <c r="U16" s="6">
        <v>0.32512165393949694</v>
      </c>
    </row>
    <row r="17" spans="1:21" x14ac:dyDescent="0.5">
      <c r="A17" s="1" t="s">
        <v>33</v>
      </c>
      <c r="C17" s="5">
        <v>0</v>
      </c>
      <c r="D17" s="5"/>
      <c r="E17" s="5">
        <v>125688390</v>
      </c>
      <c r="F17" s="5"/>
      <c r="G17" s="5">
        <v>0</v>
      </c>
      <c r="H17" s="5"/>
      <c r="I17" s="5">
        <v>125688390</v>
      </c>
      <c r="J17" s="5"/>
      <c r="K17" s="6">
        <v>3.7065873289024977E-2</v>
      </c>
      <c r="L17" s="5"/>
      <c r="M17" s="5">
        <v>0</v>
      </c>
      <c r="N17" s="5"/>
      <c r="O17" s="5">
        <v>-217445502</v>
      </c>
      <c r="P17" s="5"/>
      <c r="Q17" s="5">
        <v>28767035</v>
      </c>
      <c r="R17" s="5"/>
      <c r="S17" s="5">
        <v>-188678467</v>
      </c>
      <c r="T17" s="5"/>
      <c r="U17" s="6">
        <v>-0.1164694790102318</v>
      </c>
    </row>
    <row r="18" spans="1:21" x14ac:dyDescent="0.5">
      <c r="A18" s="1" t="s">
        <v>94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6">
        <v>0</v>
      </c>
      <c r="L18" s="5"/>
      <c r="M18" s="5">
        <v>0</v>
      </c>
      <c r="N18" s="5"/>
      <c r="O18" s="5">
        <v>0</v>
      </c>
      <c r="P18" s="5"/>
      <c r="Q18" s="5">
        <v>-283093902</v>
      </c>
      <c r="R18" s="5"/>
      <c r="S18" s="5">
        <v>-283093902</v>
      </c>
      <c r="T18" s="5"/>
      <c r="U18" s="6">
        <v>-0.17475125699910218</v>
      </c>
    </row>
    <row r="19" spans="1:21" x14ac:dyDescent="0.5">
      <c r="A19" s="1" t="s">
        <v>96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6">
        <v>0</v>
      </c>
      <c r="L19" s="5"/>
      <c r="M19" s="5">
        <v>0</v>
      </c>
      <c r="N19" s="5"/>
      <c r="O19" s="5">
        <v>0</v>
      </c>
      <c r="P19" s="5"/>
      <c r="Q19" s="5">
        <v>18134108</v>
      </c>
      <c r="R19" s="5"/>
      <c r="S19" s="5">
        <v>18134108</v>
      </c>
      <c r="T19" s="5"/>
      <c r="U19" s="6">
        <v>1.1194017762902837E-2</v>
      </c>
    </row>
    <row r="20" spans="1:21" x14ac:dyDescent="0.5">
      <c r="A20" s="1" t="s">
        <v>97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6">
        <v>0</v>
      </c>
      <c r="L20" s="5"/>
      <c r="M20" s="5">
        <v>0</v>
      </c>
      <c r="N20" s="5"/>
      <c r="O20" s="5">
        <v>0</v>
      </c>
      <c r="P20" s="5"/>
      <c r="Q20" s="5">
        <v>324719284</v>
      </c>
      <c r="R20" s="5"/>
      <c r="S20" s="5">
        <v>324719284</v>
      </c>
      <c r="T20" s="5"/>
      <c r="U20" s="6">
        <v>0.20044622173051418</v>
      </c>
    </row>
    <row r="21" spans="1:21" x14ac:dyDescent="0.5">
      <c r="A21" s="1" t="s">
        <v>98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6">
        <v>0</v>
      </c>
      <c r="L21" s="5"/>
      <c r="M21" s="5">
        <v>0</v>
      </c>
      <c r="N21" s="5"/>
      <c r="O21" s="5">
        <v>0</v>
      </c>
      <c r="P21" s="5"/>
      <c r="Q21" s="5">
        <v>134183816</v>
      </c>
      <c r="R21" s="5"/>
      <c r="S21" s="5">
        <v>134183816</v>
      </c>
      <c r="T21" s="5"/>
      <c r="U21" s="6">
        <v>8.2830433115215027E-2</v>
      </c>
    </row>
    <row r="22" spans="1:21" x14ac:dyDescent="0.5">
      <c r="A22" s="1" t="s">
        <v>26</v>
      </c>
      <c r="C22" s="5">
        <v>0</v>
      </c>
      <c r="D22" s="5"/>
      <c r="E22" s="5">
        <v>-58751468</v>
      </c>
      <c r="F22" s="5"/>
      <c r="G22" s="5">
        <v>0</v>
      </c>
      <c r="H22" s="5"/>
      <c r="I22" s="5">
        <v>-58751468</v>
      </c>
      <c r="J22" s="5"/>
      <c r="K22" s="6">
        <v>-1.7325979499237802E-2</v>
      </c>
      <c r="L22" s="5"/>
      <c r="M22" s="5">
        <v>0</v>
      </c>
      <c r="N22" s="5"/>
      <c r="O22" s="5">
        <v>-273220990</v>
      </c>
      <c r="P22" s="5"/>
      <c r="Q22" s="5">
        <v>0</v>
      </c>
      <c r="R22" s="5"/>
      <c r="S22" s="5">
        <v>-273220990</v>
      </c>
      <c r="T22" s="5"/>
      <c r="U22" s="6">
        <v>-0.16865679940021855</v>
      </c>
    </row>
    <row r="23" spans="1:21" x14ac:dyDescent="0.5">
      <c r="A23" s="1" t="s">
        <v>34</v>
      </c>
      <c r="C23" s="5">
        <v>0</v>
      </c>
      <c r="D23" s="5"/>
      <c r="E23" s="5">
        <v>-6280997</v>
      </c>
      <c r="F23" s="5"/>
      <c r="G23" s="5">
        <v>0</v>
      </c>
      <c r="H23" s="5"/>
      <c r="I23" s="5">
        <v>-6280997</v>
      </c>
      <c r="J23" s="5"/>
      <c r="K23" s="6">
        <v>-1.8522843592056991E-3</v>
      </c>
      <c r="L23" s="5"/>
      <c r="M23" s="5">
        <v>0</v>
      </c>
      <c r="N23" s="5"/>
      <c r="O23" s="5">
        <v>-6280997</v>
      </c>
      <c r="P23" s="5"/>
      <c r="Q23" s="5">
        <v>0</v>
      </c>
      <c r="R23" s="5"/>
      <c r="S23" s="5">
        <v>-6280997</v>
      </c>
      <c r="T23" s="5"/>
      <c r="U23" s="6">
        <v>-3.8772015688193447E-3</v>
      </c>
    </row>
    <row r="24" spans="1:21" x14ac:dyDescent="0.5">
      <c r="A24" s="1" t="s">
        <v>19</v>
      </c>
      <c r="C24" s="5">
        <v>0</v>
      </c>
      <c r="D24" s="5"/>
      <c r="E24" s="5">
        <v>250819202</v>
      </c>
      <c r="F24" s="5"/>
      <c r="G24" s="5">
        <v>0</v>
      </c>
      <c r="H24" s="5"/>
      <c r="I24" s="5">
        <v>250819202</v>
      </c>
      <c r="J24" s="5"/>
      <c r="K24" s="6">
        <v>7.3967315197420849E-2</v>
      </c>
      <c r="L24" s="5"/>
      <c r="M24" s="5">
        <v>0</v>
      </c>
      <c r="N24" s="5"/>
      <c r="O24" s="5">
        <v>-276016028</v>
      </c>
      <c r="P24" s="5"/>
      <c r="Q24" s="5">
        <v>0</v>
      </c>
      <c r="R24" s="5"/>
      <c r="S24" s="5">
        <v>-276016028</v>
      </c>
      <c r="T24" s="5"/>
      <c r="U24" s="6">
        <v>-0.17038215060139086</v>
      </c>
    </row>
    <row r="25" spans="1:21" x14ac:dyDescent="0.5">
      <c r="A25" s="1" t="s">
        <v>23</v>
      </c>
      <c r="C25" s="5">
        <v>0</v>
      </c>
      <c r="D25" s="5"/>
      <c r="E25" s="5">
        <v>175957474</v>
      </c>
      <c r="F25" s="5"/>
      <c r="G25" s="5">
        <v>0</v>
      </c>
      <c r="H25" s="5"/>
      <c r="I25" s="5">
        <v>175957474</v>
      </c>
      <c r="J25" s="5"/>
      <c r="K25" s="6">
        <v>5.1890371793905654E-2</v>
      </c>
      <c r="L25" s="5"/>
      <c r="M25" s="5">
        <v>0</v>
      </c>
      <c r="N25" s="5"/>
      <c r="O25" s="5">
        <v>186400210</v>
      </c>
      <c r="P25" s="5"/>
      <c r="Q25" s="5">
        <v>0</v>
      </c>
      <c r="R25" s="5"/>
      <c r="S25" s="5">
        <v>186400210</v>
      </c>
      <c r="T25" s="5"/>
      <c r="U25" s="6">
        <v>0.11506313195823135</v>
      </c>
    </row>
    <row r="26" spans="1:21" x14ac:dyDescent="0.5">
      <c r="A26" s="1" t="s">
        <v>22</v>
      </c>
      <c r="C26" s="5">
        <v>0</v>
      </c>
      <c r="D26" s="5"/>
      <c r="E26" s="5">
        <v>32576581</v>
      </c>
      <c r="F26" s="5"/>
      <c r="G26" s="5">
        <v>0</v>
      </c>
      <c r="H26" s="5"/>
      <c r="I26" s="5">
        <v>32576581</v>
      </c>
      <c r="J26" s="5"/>
      <c r="K26" s="6">
        <v>9.6069288781219838E-3</v>
      </c>
      <c r="L26" s="5"/>
      <c r="M26" s="5">
        <v>0</v>
      </c>
      <c r="N26" s="5"/>
      <c r="O26" s="5">
        <v>165927612</v>
      </c>
      <c r="P26" s="5"/>
      <c r="Q26" s="5">
        <v>0</v>
      </c>
      <c r="R26" s="5"/>
      <c r="S26" s="5">
        <v>165927612</v>
      </c>
      <c r="T26" s="5"/>
      <c r="U26" s="6">
        <v>0.10242558586747415</v>
      </c>
    </row>
    <row r="27" spans="1:21" x14ac:dyDescent="0.5">
      <c r="A27" s="1" t="s">
        <v>35</v>
      </c>
      <c r="C27" s="5">
        <v>0</v>
      </c>
      <c r="D27" s="5"/>
      <c r="E27" s="5">
        <v>133610251</v>
      </c>
      <c r="F27" s="5"/>
      <c r="G27" s="5">
        <v>0</v>
      </c>
      <c r="H27" s="5"/>
      <c r="I27" s="5">
        <v>133610251</v>
      </c>
      <c r="J27" s="5"/>
      <c r="K27" s="6">
        <v>3.9402053234040328E-2</v>
      </c>
      <c r="L27" s="5"/>
      <c r="M27" s="5">
        <v>0</v>
      </c>
      <c r="N27" s="5"/>
      <c r="O27" s="5">
        <v>133610251</v>
      </c>
      <c r="P27" s="5"/>
      <c r="Q27" s="5">
        <v>0</v>
      </c>
      <c r="R27" s="5"/>
      <c r="S27" s="5">
        <v>133610251</v>
      </c>
      <c r="T27" s="5"/>
      <c r="U27" s="6">
        <v>8.2476376726106762E-2</v>
      </c>
    </row>
    <row r="28" spans="1:21" x14ac:dyDescent="0.5">
      <c r="A28" s="1" t="s">
        <v>21</v>
      </c>
      <c r="C28" s="5">
        <v>0</v>
      </c>
      <c r="D28" s="5"/>
      <c r="E28" s="5">
        <v>4094331</v>
      </c>
      <c r="F28" s="5"/>
      <c r="G28" s="5">
        <v>0</v>
      </c>
      <c r="H28" s="5"/>
      <c r="I28" s="5">
        <v>4094331</v>
      </c>
      <c r="J28" s="5"/>
      <c r="K28" s="6">
        <v>1.2074301695592323E-3</v>
      </c>
      <c r="L28" s="5"/>
      <c r="M28" s="5">
        <v>0</v>
      </c>
      <c r="N28" s="5"/>
      <c r="O28" s="5">
        <v>4950894</v>
      </c>
      <c r="P28" s="5"/>
      <c r="Q28" s="5">
        <v>0</v>
      </c>
      <c r="R28" s="5"/>
      <c r="S28" s="5">
        <v>4950894</v>
      </c>
      <c r="T28" s="5"/>
      <c r="U28" s="6">
        <v>3.0561412437958941E-3</v>
      </c>
    </row>
    <row r="29" spans="1:21" x14ac:dyDescent="0.5">
      <c r="A29" s="1" t="s">
        <v>32</v>
      </c>
      <c r="C29" s="5">
        <v>0</v>
      </c>
      <c r="D29" s="5"/>
      <c r="E29" s="5">
        <v>58000274</v>
      </c>
      <c r="F29" s="5"/>
      <c r="G29" s="5">
        <v>0</v>
      </c>
      <c r="H29" s="5"/>
      <c r="I29" s="5">
        <v>58000274</v>
      </c>
      <c r="J29" s="5"/>
      <c r="K29" s="6">
        <v>1.7104450194745352E-2</v>
      </c>
      <c r="L29" s="5"/>
      <c r="M29" s="5">
        <v>0</v>
      </c>
      <c r="N29" s="5"/>
      <c r="O29" s="5">
        <v>3322167</v>
      </c>
      <c r="P29" s="5"/>
      <c r="Q29" s="5">
        <v>0</v>
      </c>
      <c r="R29" s="5"/>
      <c r="S29" s="5">
        <v>3322167</v>
      </c>
      <c r="T29" s="5"/>
      <c r="U29" s="6">
        <v>2.0507430753875298E-3</v>
      </c>
    </row>
    <row r="30" spans="1:21" x14ac:dyDescent="0.5">
      <c r="A30" s="1" t="s">
        <v>24</v>
      </c>
      <c r="C30" s="5">
        <v>0</v>
      </c>
      <c r="D30" s="5"/>
      <c r="E30" s="5">
        <v>-4219698</v>
      </c>
      <c r="F30" s="5"/>
      <c r="G30" s="5">
        <v>0</v>
      </c>
      <c r="H30" s="5"/>
      <c r="I30" s="5">
        <v>-4219698</v>
      </c>
      <c r="J30" s="5"/>
      <c r="K30" s="6">
        <v>-1.2444012639986246E-3</v>
      </c>
      <c r="L30" s="5"/>
      <c r="M30" s="5">
        <v>0</v>
      </c>
      <c r="N30" s="5"/>
      <c r="O30" s="5">
        <v>185666744</v>
      </c>
      <c r="P30" s="5"/>
      <c r="Q30" s="5">
        <v>0</v>
      </c>
      <c r="R30" s="5"/>
      <c r="S30" s="5">
        <v>185666744</v>
      </c>
      <c r="T30" s="5"/>
      <c r="U30" s="6">
        <v>0.11461037015530809</v>
      </c>
    </row>
    <row r="31" spans="1:21" x14ac:dyDescent="0.5">
      <c r="A31" s="1" t="s">
        <v>17</v>
      </c>
      <c r="C31" s="5">
        <v>0</v>
      </c>
      <c r="D31" s="5"/>
      <c r="E31" s="5">
        <v>330641006</v>
      </c>
      <c r="F31" s="5"/>
      <c r="G31" s="5">
        <v>0</v>
      </c>
      <c r="H31" s="5"/>
      <c r="I31" s="5">
        <v>330641006</v>
      </c>
      <c r="J31" s="5"/>
      <c r="K31" s="6">
        <v>9.7506998319826885E-2</v>
      </c>
      <c r="L31" s="5"/>
      <c r="M31" s="5">
        <v>0</v>
      </c>
      <c r="N31" s="5"/>
      <c r="O31" s="5">
        <v>321744513</v>
      </c>
      <c r="P31" s="5"/>
      <c r="Q31" s="5">
        <v>0</v>
      </c>
      <c r="R31" s="5"/>
      <c r="S31" s="5">
        <v>321744513</v>
      </c>
      <c r="T31" s="5"/>
      <c r="U31" s="6">
        <v>0.19860992300467839</v>
      </c>
    </row>
    <row r="32" spans="1:21" x14ac:dyDescent="0.5">
      <c r="A32" s="1" t="s">
        <v>31</v>
      </c>
      <c r="C32" s="5">
        <v>0</v>
      </c>
      <c r="D32" s="5"/>
      <c r="E32" s="5">
        <v>290244332</v>
      </c>
      <c r="F32" s="5"/>
      <c r="G32" s="5">
        <v>0</v>
      </c>
      <c r="H32" s="5"/>
      <c r="I32" s="5">
        <v>290244332</v>
      </c>
      <c r="J32" s="5"/>
      <c r="K32" s="6">
        <v>8.5593901177107107E-2</v>
      </c>
      <c r="L32" s="5"/>
      <c r="M32" s="5">
        <v>0</v>
      </c>
      <c r="N32" s="5"/>
      <c r="O32" s="5">
        <v>-291864084</v>
      </c>
      <c r="P32" s="5"/>
      <c r="Q32" s="5">
        <v>0</v>
      </c>
      <c r="R32" s="5"/>
      <c r="S32" s="5">
        <v>-291864084</v>
      </c>
      <c r="T32" s="5"/>
      <c r="U32" s="6">
        <v>-0.18016500953062403</v>
      </c>
    </row>
    <row r="33" spans="1:21" x14ac:dyDescent="0.5">
      <c r="A33" s="1" t="s">
        <v>29</v>
      </c>
      <c r="C33" s="5">
        <v>0</v>
      </c>
      <c r="D33" s="5"/>
      <c r="E33" s="5">
        <v>92681512</v>
      </c>
      <c r="F33" s="5"/>
      <c r="G33" s="5">
        <v>0</v>
      </c>
      <c r="H33" s="5"/>
      <c r="I33" s="5">
        <v>92681512</v>
      </c>
      <c r="J33" s="5"/>
      <c r="K33" s="6">
        <v>2.7332048568903203E-2</v>
      </c>
      <c r="L33" s="5"/>
      <c r="M33" s="5">
        <v>0</v>
      </c>
      <c r="N33" s="5"/>
      <c r="O33" s="5">
        <v>-275542700</v>
      </c>
      <c r="P33" s="5"/>
      <c r="Q33" s="5">
        <v>0</v>
      </c>
      <c r="R33" s="5"/>
      <c r="S33" s="5">
        <v>-275542700</v>
      </c>
      <c r="T33" s="5"/>
      <c r="U33" s="6">
        <v>-0.17008996958870035</v>
      </c>
    </row>
    <row r="34" spans="1:21" x14ac:dyDescent="0.5">
      <c r="A34" s="1" t="s">
        <v>15</v>
      </c>
      <c r="C34" s="5">
        <v>0</v>
      </c>
      <c r="D34" s="5"/>
      <c r="E34" s="5">
        <v>123952395</v>
      </c>
      <c r="F34" s="5"/>
      <c r="G34" s="5">
        <v>0</v>
      </c>
      <c r="H34" s="5"/>
      <c r="I34" s="5">
        <v>123952395</v>
      </c>
      <c r="J34" s="5"/>
      <c r="K34" s="6">
        <v>3.6553923293481387E-2</v>
      </c>
      <c r="L34" s="5"/>
      <c r="M34" s="5">
        <v>0</v>
      </c>
      <c r="N34" s="5"/>
      <c r="O34" s="5">
        <v>-354304317</v>
      </c>
      <c r="P34" s="5"/>
      <c r="Q34" s="5">
        <v>0</v>
      </c>
      <c r="R34" s="5"/>
      <c r="S34" s="5">
        <v>-354304317</v>
      </c>
      <c r="T34" s="5"/>
      <c r="U34" s="6">
        <v>-0.21870878997583765</v>
      </c>
    </row>
    <row r="35" spans="1:21" x14ac:dyDescent="0.5">
      <c r="A35" s="1" t="s">
        <v>20</v>
      </c>
      <c r="C35" s="5">
        <v>0</v>
      </c>
      <c r="D35" s="5"/>
      <c r="E35" s="5">
        <v>315331692</v>
      </c>
      <c r="F35" s="5"/>
      <c r="G35" s="5">
        <v>0</v>
      </c>
      <c r="H35" s="5"/>
      <c r="I35" s="5">
        <v>315331692</v>
      </c>
      <c r="J35" s="5"/>
      <c r="K35" s="6">
        <v>9.2992236909756346E-2</v>
      </c>
      <c r="L35" s="5"/>
      <c r="M35" s="5">
        <v>0</v>
      </c>
      <c r="N35" s="5"/>
      <c r="O35" s="5">
        <v>298880092</v>
      </c>
      <c r="P35" s="5"/>
      <c r="Q35" s="5">
        <v>0</v>
      </c>
      <c r="R35" s="5"/>
      <c r="S35" s="5">
        <v>298880092</v>
      </c>
      <c r="T35" s="5"/>
      <c r="U35" s="6">
        <v>0.18449592723392028</v>
      </c>
    </row>
    <row r="36" spans="1:21" ht="22.5" thickBot="1" x14ac:dyDescent="0.55000000000000004">
      <c r="C36" s="4">
        <f>SUM(C8:C35)</f>
        <v>0</v>
      </c>
      <c r="E36" s="4">
        <f>SUM(E8:E35)</f>
        <v>2899591316</v>
      </c>
      <c r="G36" s="4">
        <f>SUM(G8:G35)</f>
        <v>491355099</v>
      </c>
      <c r="I36" s="4">
        <f>SUM(I8:I35)</f>
        <v>3390946415</v>
      </c>
      <c r="K36" s="7">
        <f>SUM(K8:K35)</f>
        <v>1.0000000000000002</v>
      </c>
      <c r="M36" s="4">
        <f>SUM(M8:M35)</f>
        <v>0</v>
      </c>
      <c r="O36" s="4">
        <f>SUM(O8:O35)</f>
        <v>216261727</v>
      </c>
      <c r="Q36" s="4">
        <f>SUM(Q8:Q35)</f>
        <v>1403720336</v>
      </c>
      <c r="S36" s="4">
        <f>SUM(S8:S35)</f>
        <v>1619982063</v>
      </c>
      <c r="U36" s="7">
        <f>SUM(U8:U35)</f>
        <v>0.99999999999999978</v>
      </c>
    </row>
    <row r="37" spans="1:21" ht="22.5" thickTop="1" x14ac:dyDescent="0.5">
      <c r="S37" s="3"/>
    </row>
    <row r="38" spans="1:21" x14ac:dyDescent="0.5">
      <c r="I38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Ali Ghayouri</cp:lastModifiedBy>
  <dcterms:created xsi:type="dcterms:W3CDTF">2021-02-23T04:57:45Z</dcterms:created>
  <dcterms:modified xsi:type="dcterms:W3CDTF">2021-02-28T15:12:58Z</dcterms:modified>
</cp:coreProperties>
</file>