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1399\دی 99\تارنما\"/>
    </mc:Choice>
  </mc:AlternateContent>
  <xr:revisionPtr revIDLastSave="0" documentId="13_ncr:1_{3BB6AA31-95CC-4260-AFC9-CB7FB81AE25E}" xr6:coauthVersionLast="46" xr6:coauthVersionMax="46" xr10:uidLastSave="{00000000-0000-0000-0000-000000000000}"/>
  <bookViews>
    <workbookView xWindow="-120" yWindow="-120" windowWidth="29040" windowHeight="15840" tabRatio="841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</sheets>
  <definedNames>
    <definedName name="_xlnm._FilterDatabase" localSheetId="6" hidden="1">'درآمد ناشی از تغییر قیمت اوراق'!$S$7:$T$36</definedName>
  </definedNames>
  <calcPr calcId="191029"/>
</workbook>
</file>

<file path=xl/calcChain.xml><?xml version="1.0" encoding="utf-8"?>
<calcChain xmlns="http://schemas.openxmlformats.org/spreadsheetml/2006/main">
  <c r="C13" i="12" l="1"/>
  <c r="G11" i="15"/>
  <c r="C11" i="15"/>
  <c r="E10" i="15" s="1"/>
  <c r="E7" i="15"/>
  <c r="E9" i="14"/>
  <c r="C9" i="14"/>
  <c r="G9" i="13"/>
  <c r="G8" i="13"/>
  <c r="K9" i="13"/>
  <c r="K8" i="13"/>
  <c r="E9" i="13"/>
  <c r="I9" i="13"/>
  <c r="Q13" i="12"/>
  <c r="E13" i="12"/>
  <c r="G13" i="12"/>
  <c r="I13" i="12"/>
  <c r="K13" i="12"/>
  <c r="M13" i="12"/>
  <c r="O13" i="12"/>
  <c r="U34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8" i="11"/>
  <c r="K34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8" i="11"/>
  <c r="E34" i="11"/>
  <c r="G34" i="11"/>
  <c r="I34" i="11"/>
  <c r="C34" i="11"/>
  <c r="M34" i="11"/>
  <c r="O34" i="11"/>
  <c r="Q34" i="11"/>
  <c r="S34" i="11"/>
  <c r="Q19" i="10"/>
  <c r="O19" i="10"/>
  <c r="M19" i="10"/>
  <c r="I19" i="10"/>
  <c r="G19" i="10"/>
  <c r="E19" i="10"/>
  <c r="Q36" i="9"/>
  <c r="O36" i="9"/>
  <c r="M36" i="9"/>
  <c r="I36" i="9"/>
  <c r="G36" i="9"/>
  <c r="E36" i="9"/>
  <c r="I9" i="7"/>
  <c r="K9" i="7"/>
  <c r="O9" i="7"/>
  <c r="M9" i="7"/>
  <c r="Q9" i="7"/>
  <c r="S9" i="7"/>
  <c r="S10" i="6"/>
  <c r="K10" i="6"/>
  <c r="M10" i="6"/>
  <c r="O10" i="6"/>
  <c r="Q10" i="6"/>
  <c r="Q14" i="3"/>
  <c r="S14" i="3"/>
  <c r="W14" i="3"/>
  <c r="AA14" i="3"/>
  <c r="AG14" i="3"/>
  <c r="AI14" i="3"/>
  <c r="AK14" i="3"/>
  <c r="Y33" i="1"/>
  <c r="E33" i="1"/>
  <c r="G33" i="1"/>
  <c r="K33" i="1"/>
  <c r="O33" i="1"/>
  <c r="U33" i="1"/>
  <c r="W33" i="1"/>
  <c r="E9" i="15" l="1"/>
  <c r="E11" i="15"/>
  <c r="E8" i="15"/>
</calcChain>
</file>

<file path=xl/sharedStrings.xml><?xml version="1.0" encoding="utf-8"?>
<sst xmlns="http://schemas.openxmlformats.org/spreadsheetml/2006/main" count="473" uniqueCount="112">
  <si>
    <t>صندوق سرمایه‌گذاری مشترک مدرسه کسب و کار صوفی رازی</t>
  </si>
  <si>
    <t>صورت وضعیت پورتفوی</t>
  </si>
  <si>
    <t>برای ماه منتهی به 1399/10/30</t>
  </si>
  <si>
    <t>نام شرکت</t>
  </si>
  <si>
    <t>1399/09/30</t>
  </si>
  <si>
    <t>تغییرات طی دوره</t>
  </si>
  <si>
    <t>1399/10/30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</si>
  <si>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</si>
  <si>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</si>
  <si>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</si>
  <si>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</si>
  <si>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</si>
  <si>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</si>
  <si>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</si>
  <si>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</si>
  <si>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ملت</t>
  </si>
  <si>
    <t>پتروشیمی بوعلی سینا</t>
  </si>
  <si>
    <t>تامین سرمایه نوین</t>
  </si>
  <si>
    <t>ح . تامین سرمایه نوین</t>
  </si>
  <si>
    <t>سخت آژند</t>
  </si>
  <si>
    <t>سرمایه گذاری سیمان تامین</t>
  </si>
  <si>
    <t>سرمایه‌ گذاری‌ پارس‌ توشه‌</t>
  </si>
  <si>
    <t>سرمایه‌گذاری‌ صنعت‌ نفت‌</t>
  </si>
  <si>
    <t>سهامی ذوب آهن  اصفهان</t>
  </si>
  <si>
    <t>صنایع چوب خزر کاسپین</t>
  </si>
  <si>
    <t>فروشگاههای زنجیره ای افق کوروش</t>
  </si>
  <si>
    <t>فولاد  خوزستان</t>
  </si>
  <si>
    <t>فولاد امیرکبیرکاشان</t>
  </si>
  <si>
    <t>فولاد مبارکه اصفهان</t>
  </si>
  <si>
    <t>مدیریت سرمایه گذاری کوثربهمن</t>
  </si>
  <si>
    <t>نفت‌ بهران‌</t>
  </si>
  <si>
    <t>کشتیرانی جمهوری اسلامی ایران</t>
  </si>
  <si>
    <t>پالایش نفت تبریز</t>
  </si>
  <si>
    <t>حفاری شمال</t>
  </si>
  <si>
    <t>پالایش نفت تهران</t>
  </si>
  <si>
    <t>پالایش نفت اصفهان</t>
  </si>
  <si>
    <t>سپیدار سیستم آسیا</t>
  </si>
  <si>
    <t>سرمایه گذاری صدرتامین</t>
  </si>
  <si>
    <t>ح . سرمایه گذاری صدرتامین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</si>
  <si>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</si>
  <si>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</si>
  <si>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</si>
  <si>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</si>
  <si>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</si>
  <si>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</si>
  <si>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</si>
  <si>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</si>
  <si>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</si>
  <si>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اسنادخزانه-م18بودجه97-000525</t>
  </si>
  <si>
    <t>بله</t>
  </si>
  <si>
    <t>1398/03/22</t>
  </si>
  <si>
    <t>1400/05/25</t>
  </si>
  <si>
    <t>اسنادخزانه-م4بودجه97-991022</t>
  </si>
  <si>
    <t>1397/06/21</t>
  </si>
  <si>
    <t>1399/10/22</t>
  </si>
  <si>
    <t>اسنادخزانه-م4بودجه98-000421</t>
  </si>
  <si>
    <t>1398/08/28</t>
  </si>
  <si>
    <t>1400/04/21</t>
  </si>
  <si>
    <t>اسنادخزانه-م5بودجه98-000422</t>
  </si>
  <si>
    <t>1398/07/22</t>
  </si>
  <si>
    <t>1400/04/22</t>
  </si>
  <si>
    <t>اسنادخزانه-م9بودجه98-000923</t>
  </si>
  <si>
    <t>1398/07/23</t>
  </si>
  <si>
    <t>1400/09/23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</si>
  <si>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</si>
  <si>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</si>
  <si>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</si>
  <si>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</si>
  <si>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</si>
  <si>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</si>
  <si>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</si>
  <si>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</si>
  <si>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</si>
  <si>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مستقل مرکزی</t>
  </si>
  <si>
    <t>8874399573</t>
  </si>
  <si>
    <t>سپرده کوتاه مدت</t>
  </si>
  <si>
    <t>1398/12/04</t>
  </si>
  <si>
    <t>بانک پاسارگاد هفت تیر</t>
  </si>
  <si>
    <t>207-8100-15444444-1</t>
  </si>
  <si>
    <t>1399/06/24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</si>
  <si>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</si>
  <si>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</si>
  <si>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</si>
  <si>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</si>
  <si>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</si>
  <si>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</si>
  <si>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</si>
  <si>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</si>
  <si>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</si>
  <si>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</si>
  <si>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بهای فروش</t>
  </si>
  <si>
    <t>ارزش دفتری</t>
  </si>
  <si>
    <t>سود و زیان ناشی از تغییر قیمت</t>
  </si>
  <si>
    <t>سود و زیان ناشی از فروش</t>
  </si>
  <si>
    <t>سرمایه‌گذاری‌ سپه‌</t>
  </si>
  <si>
    <t>تراکتورسازی‌ایران‌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</si>
  <si>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</si>
  <si>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</si>
  <si>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</si>
  <si>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</si>
  <si>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</si>
  <si>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</si>
  <si>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</si>
  <si>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</si>
  <si>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</si>
  <si>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</si>
  <si>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</si>
  <si>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</si>
  <si>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</si>
  <si>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</si>
  <si>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1399/10/01</t>
  </si>
  <si>
    <t>از ابتدای سال  تا 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</si>
</sst>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65" fontId="2" fillId="0" borderId="0" xfId="1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539750</xdr:colOff>
      <xdr:row>38</xdr:row>
      <xdr:rowOff>162958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D7D668-C1C5-4D30-B45B-F13B2FF359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6472500" y="0"/>
          <a:ext cx="7175500" cy="74019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27128-56C1-467F-9529-BDD68F3B2220}">
  <dimension ref="A1"/>
  <sheetViews>
    <sheetView rightToLeft="1" tabSelected="1" view="pageBreakPreview" zoomScale="90" zoomScaleNormal="100" zoomScaleSheetLayoutView="90"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4"/>
  <sheetViews>
    <sheetView rightToLeft="1" workbookViewId="0">
      <selection activeCell="I15" sqref="I15"/>
    </sheetView>
  </sheetViews>
  <sheetFormatPr defaultRowHeight="21.75" x14ac:dyDescent="0.5"/>
  <cols>
    <col min="1" max="1" width="28.140625" style="1" bestFit="1" customWidth="1"/>
    <col min="2" max="2" width="1" style="1" customWidth="1"/>
    <col min="3" max="3" width="16.140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2.57031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16.1406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2.5703125" style="1" bestFit="1" customWidth="1"/>
    <col min="16" max="16" width="1" style="1" customWidth="1"/>
    <col min="17" max="17" width="13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2.5" x14ac:dyDescent="0.5">
      <c r="A3" s="14" t="s">
        <v>80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2.5" x14ac:dyDescent="0.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2.5" x14ac:dyDescent="0.5">
      <c r="A6" s="15" t="s">
        <v>84</v>
      </c>
      <c r="C6" s="16" t="s">
        <v>82</v>
      </c>
      <c r="D6" s="16" t="s">
        <v>82</v>
      </c>
      <c r="E6" s="16" t="s">
        <v>82</v>
      </c>
      <c r="F6" s="16" t="s">
        <v>82</v>
      </c>
      <c r="G6" s="16" t="s">
        <v>82</v>
      </c>
      <c r="H6" s="16" t="s">
        <v>82</v>
      </c>
      <c r="I6" s="16" t="s">
        <v>82</v>
      </c>
      <c r="K6" s="16" t="s">
        <v>83</v>
      </c>
      <c r="L6" s="16" t="s">
        <v>83</v>
      </c>
      <c r="M6" s="16" t="s">
        <v>83</v>
      </c>
      <c r="N6" s="16" t="s">
        <v>83</v>
      </c>
      <c r="O6" s="16" t="s">
        <v>83</v>
      </c>
      <c r="P6" s="16" t="s">
        <v>83</v>
      </c>
      <c r="Q6" s="16" t="s">
        <v>83</v>
      </c>
    </row>
    <row r="7" spans="1:17" ht="22.5" x14ac:dyDescent="0.5">
      <c r="A7" s="16" t="s">
        <v>84</v>
      </c>
      <c r="C7" s="16" t="s">
        <v>100</v>
      </c>
      <c r="E7" s="16" t="s">
        <v>97</v>
      </c>
      <c r="G7" s="16" t="s">
        <v>98</v>
      </c>
      <c r="I7" s="16" t="s">
        <v>101</v>
      </c>
      <c r="K7" s="16" t="s">
        <v>100</v>
      </c>
      <c r="M7" s="16" t="s">
        <v>97</v>
      </c>
      <c r="O7" s="16" t="s">
        <v>98</v>
      </c>
      <c r="Q7" s="16" t="s">
        <v>101</v>
      </c>
    </row>
    <row r="8" spans="1:17" x14ac:dyDescent="0.5">
      <c r="A8" s="1" t="s">
        <v>52</v>
      </c>
      <c r="C8" s="3">
        <v>0</v>
      </c>
      <c r="E8" s="5">
        <v>-5589072</v>
      </c>
      <c r="F8" s="5"/>
      <c r="G8" s="5">
        <v>9264571</v>
      </c>
      <c r="H8" s="5"/>
      <c r="I8" s="5">
        <v>3675499</v>
      </c>
      <c r="J8" s="5"/>
      <c r="K8" s="5">
        <v>0</v>
      </c>
      <c r="L8" s="5"/>
      <c r="M8" s="5">
        <v>0</v>
      </c>
      <c r="N8" s="5"/>
      <c r="O8" s="5">
        <v>9264571</v>
      </c>
      <c r="P8" s="5"/>
      <c r="Q8" s="5">
        <v>9264571</v>
      </c>
    </row>
    <row r="9" spans="1:17" x14ac:dyDescent="0.5">
      <c r="A9" s="1" t="s">
        <v>48</v>
      </c>
      <c r="C9" s="3">
        <v>0</v>
      </c>
      <c r="E9" s="5">
        <v>50932383</v>
      </c>
      <c r="F9" s="5"/>
      <c r="G9" s="5">
        <v>0</v>
      </c>
      <c r="H9" s="5"/>
      <c r="I9" s="5">
        <v>50932383</v>
      </c>
      <c r="J9" s="5"/>
      <c r="K9" s="5">
        <v>0</v>
      </c>
      <c r="L9" s="5"/>
      <c r="M9" s="5">
        <v>98668721</v>
      </c>
      <c r="N9" s="5"/>
      <c r="O9" s="5">
        <v>0</v>
      </c>
      <c r="P9" s="5"/>
      <c r="Q9" s="5">
        <v>98668721</v>
      </c>
    </row>
    <row r="10" spans="1:17" x14ac:dyDescent="0.5">
      <c r="A10" s="1" t="s">
        <v>58</v>
      </c>
      <c r="C10" s="3">
        <v>0</v>
      </c>
      <c r="E10" s="5">
        <v>35391226</v>
      </c>
      <c r="F10" s="5"/>
      <c r="G10" s="5">
        <v>0</v>
      </c>
      <c r="H10" s="5"/>
      <c r="I10" s="5">
        <v>35391226</v>
      </c>
      <c r="J10" s="5"/>
      <c r="K10" s="5">
        <v>0</v>
      </c>
      <c r="L10" s="5"/>
      <c r="M10" s="5">
        <v>96617198</v>
      </c>
      <c r="N10" s="5"/>
      <c r="O10" s="5">
        <v>0</v>
      </c>
      <c r="P10" s="5"/>
      <c r="Q10" s="5">
        <v>96617198</v>
      </c>
    </row>
    <row r="11" spans="1:17" x14ac:dyDescent="0.5">
      <c r="A11" s="1" t="s">
        <v>61</v>
      </c>
      <c r="C11" s="3">
        <v>0</v>
      </c>
      <c r="E11" s="5">
        <v>-6884241</v>
      </c>
      <c r="F11" s="5"/>
      <c r="G11" s="5">
        <v>0</v>
      </c>
      <c r="H11" s="5"/>
      <c r="I11" s="5">
        <v>-6884241</v>
      </c>
      <c r="J11" s="5"/>
      <c r="K11" s="5">
        <v>0</v>
      </c>
      <c r="L11" s="5"/>
      <c r="M11" s="5">
        <v>33050475</v>
      </c>
      <c r="N11" s="5"/>
      <c r="O11" s="5">
        <v>0</v>
      </c>
      <c r="P11" s="5"/>
      <c r="Q11" s="5">
        <v>33050475</v>
      </c>
    </row>
    <row r="12" spans="1:17" x14ac:dyDescent="0.5">
      <c r="A12" s="1" t="s">
        <v>55</v>
      </c>
      <c r="C12" s="3">
        <v>0</v>
      </c>
      <c r="E12" s="5">
        <v>-55492714</v>
      </c>
      <c r="F12" s="5"/>
      <c r="G12" s="5">
        <v>0</v>
      </c>
      <c r="H12" s="5"/>
      <c r="I12" s="5">
        <v>-55492714</v>
      </c>
      <c r="J12" s="5"/>
      <c r="K12" s="5">
        <v>0</v>
      </c>
      <c r="L12" s="5"/>
      <c r="M12" s="5">
        <v>180438083</v>
      </c>
      <c r="N12" s="5"/>
      <c r="O12" s="5">
        <v>0</v>
      </c>
      <c r="P12" s="5"/>
      <c r="Q12" s="5">
        <v>180438083</v>
      </c>
    </row>
    <row r="13" spans="1:17" ht="22.5" thickBot="1" x14ac:dyDescent="0.55000000000000004">
      <c r="C13" s="9">
        <f>SUM(C8:C12)</f>
        <v>0</v>
      </c>
      <c r="E13" s="9">
        <f>SUM(E8:E12)</f>
        <v>18357582</v>
      </c>
      <c r="G13" s="9">
        <f>SUM(G8:G12)</f>
        <v>9264571</v>
      </c>
      <c r="I13" s="9">
        <f>SUM(I8:I12)</f>
        <v>27622153</v>
      </c>
      <c r="K13" s="9">
        <f>SUM(K8:K12)</f>
        <v>0</v>
      </c>
      <c r="M13" s="9">
        <f>SUM(M8:M12)</f>
        <v>408774477</v>
      </c>
      <c r="O13" s="9">
        <f>SUM(O8:O12)</f>
        <v>9264571</v>
      </c>
      <c r="Q13" s="9">
        <f>SUM(Q8:Q12)</f>
        <v>418039048</v>
      </c>
    </row>
    <row r="14" spans="1:17" ht="22.5" thickTop="1" x14ac:dyDescent="0.5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0"/>
  <sheetViews>
    <sheetView rightToLeft="1" workbookViewId="0">
      <selection activeCell="K8" sqref="K8"/>
    </sheetView>
  </sheetViews>
  <sheetFormatPr defaultRowHeight="21.75" x14ac:dyDescent="0.5"/>
  <cols>
    <col min="1" max="1" width="24.140625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31.5703125" style="1" bestFit="1" customWidth="1"/>
    <col min="6" max="6" width="1" style="1" customWidth="1"/>
    <col min="7" max="7" width="27.42578125" style="1" bestFit="1" customWidth="1"/>
    <col min="8" max="8" width="1" style="1" customWidth="1"/>
    <col min="9" max="9" width="31.5703125" style="1" bestFit="1" customWidth="1"/>
    <col min="10" max="10" width="1" style="1" customWidth="1"/>
    <col min="11" max="11" width="27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 x14ac:dyDescent="0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22.5" x14ac:dyDescent="0.5">
      <c r="A3" s="14" t="s">
        <v>80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22.5" x14ac:dyDescent="0.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6" spans="1:11" ht="22.5" x14ac:dyDescent="0.5">
      <c r="A6" s="16" t="s">
        <v>102</v>
      </c>
      <c r="B6" s="16" t="s">
        <v>102</v>
      </c>
      <c r="C6" s="16" t="s">
        <v>102</v>
      </c>
      <c r="E6" s="16" t="s">
        <v>82</v>
      </c>
      <c r="F6" s="16" t="s">
        <v>82</v>
      </c>
      <c r="G6" s="16" t="s">
        <v>82</v>
      </c>
      <c r="I6" s="16" t="s">
        <v>83</v>
      </c>
      <c r="J6" s="16" t="s">
        <v>83</v>
      </c>
      <c r="K6" s="16" t="s">
        <v>83</v>
      </c>
    </row>
    <row r="7" spans="1:11" ht="22.5" x14ac:dyDescent="0.5">
      <c r="A7" s="16" t="s">
        <v>103</v>
      </c>
      <c r="C7" s="16" t="s">
        <v>67</v>
      </c>
      <c r="E7" s="16" t="s">
        <v>104</v>
      </c>
      <c r="G7" s="16" t="s">
        <v>105</v>
      </c>
      <c r="I7" s="16" t="s">
        <v>104</v>
      </c>
      <c r="K7" s="16" t="s">
        <v>105</v>
      </c>
    </row>
    <row r="8" spans="1:11" x14ac:dyDescent="0.5">
      <c r="A8" s="1" t="s">
        <v>73</v>
      </c>
      <c r="C8" s="1" t="s">
        <v>74</v>
      </c>
      <c r="E8" s="3">
        <v>89073519</v>
      </c>
      <c r="G8" s="7">
        <f>E8/$E$9</f>
        <v>1</v>
      </c>
      <c r="I8" s="3">
        <v>179250503</v>
      </c>
      <c r="K8" s="7">
        <f>I8/$I$9</f>
        <v>1</v>
      </c>
    </row>
    <row r="9" spans="1:11" ht="22.5" thickBot="1" x14ac:dyDescent="0.55000000000000004">
      <c r="E9" s="9">
        <f>SUM(E8)</f>
        <v>89073519</v>
      </c>
      <c r="G9" s="8">
        <f>SUM(G8)</f>
        <v>1</v>
      </c>
      <c r="I9" s="9">
        <f>SUM(I8)</f>
        <v>179250503</v>
      </c>
      <c r="K9" s="8">
        <f>SUM(K8)</f>
        <v>1</v>
      </c>
    </row>
    <row r="10" spans="1:11" ht="22.5" thickTop="1" x14ac:dyDescent="0.5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G15" sqref="G15"/>
    </sheetView>
  </sheetViews>
  <sheetFormatPr defaultRowHeight="21.75" x14ac:dyDescent="0.5"/>
  <cols>
    <col min="1" max="1" width="40.7109375" style="1" bestFit="1" customWidth="1"/>
    <col min="2" max="2" width="1" style="1" customWidth="1"/>
    <col min="3" max="3" width="20" style="1" customWidth="1"/>
    <col min="4" max="4" width="1" style="1" customWidth="1"/>
    <col min="5" max="5" width="21.42578125" style="1" customWidth="1"/>
    <col min="6" max="6" width="1" style="1" customWidth="1"/>
    <col min="7" max="7" width="9.140625" style="1" customWidth="1"/>
    <col min="8" max="16384" width="9.140625" style="1"/>
  </cols>
  <sheetData>
    <row r="2" spans="1:5" ht="22.5" x14ac:dyDescent="0.5">
      <c r="A2" s="14" t="s">
        <v>0</v>
      </c>
      <c r="B2" s="14"/>
      <c r="C2" s="14"/>
      <c r="D2" s="14"/>
      <c r="E2" s="14"/>
    </row>
    <row r="3" spans="1:5" ht="22.5" x14ac:dyDescent="0.5">
      <c r="A3" s="14" t="s">
        <v>80</v>
      </c>
      <c r="B3" s="14"/>
      <c r="C3" s="14"/>
      <c r="D3" s="14"/>
      <c r="E3" s="14"/>
    </row>
    <row r="4" spans="1:5" ht="22.5" x14ac:dyDescent="0.5">
      <c r="A4" s="14" t="s">
        <v>2</v>
      </c>
      <c r="B4" s="14"/>
      <c r="C4" s="14"/>
      <c r="D4" s="14"/>
      <c r="E4" s="14"/>
    </row>
    <row r="5" spans="1:5" x14ac:dyDescent="0.5">
      <c r="E5" s="18" t="s">
        <v>111</v>
      </c>
    </row>
    <row r="6" spans="1:5" ht="22.5" customHeight="1" x14ac:dyDescent="0.5">
      <c r="A6" s="15" t="s">
        <v>106</v>
      </c>
      <c r="C6" s="16" t="s">
        <v>82</v>
      </c>
      <c r="E6" s="19"/>
    </row>
    <row r="7" spans="1:5" ht="22.5" x14ac:dyDescent="0.5">
      <c r="A7" s="16" t="s">
        <v>106</v>
      </c>
      <c r="C7" s="16" t="s">
        <v>70</v>
      </c>
      <c r="E7" s="16" t="s">
        <v>70</v>
      </c>
    </row>
    <row r="8" spans="1:5" ht="27" customHeight="1" x14ac:dyDescent="0.55000000000000004">
      <c r="A8" s="2" t="s">
        <v>106</v>
      </c>
      <c r="C8" s="3">
        <v>7799464</v>
      </c>
      <c r="E8" s="3">
        <v>15301622</v>
      </c>
    </row>
    <row r="9" spans="1:5" ht="27" customHeight="1" thickBot="1" x14ac:dyDescent="0.6">
      <c r="A9" s="2" t="s">
        <v>89</v>
      </c>
      <c r="C9" s="9">
        <f>SUM(C8)</f>
        <v>7799464</v>
      </c>
      <c r="E9" s="9">
        <f>SUM(E8)</f>
        <v>15301622</v>
      </c>
    </row>
    <row r="10" spans="1:5" ht="22.5" thickTop="1" x14ac:dyDescent="0.5"/>
  </sheetData>
  <mergeCells count="8">
    <mergeCell ref="A4:E4"/>
    <mergeCell ref="A3:E3"/>
    <mergeCell ref="A2:E2"/>
    <mergeCell ref="A6:A7"/>
    <mergeCell ref="C7"/>
    <mergeCell ref="C6"/>
    <mergeCell ref="E7"/>
    <mergeCell ref="E5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6"/>
  <sheetViews>
    <sheetView rightToLeft="1" workbookViewId="0">
      <selection activeCell="U12" sqref="U12"/>
    </sheetView>
  </sheetViews>
  <sheetFormatPr defaultRowHeight="21.75" x14ac:dyDescent="0.5"/>
  <cols>
    <col min="1" max="1" width="29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6.5703125" style="1" bestFit="1" customWidth="1"/>
    <col min="6" max="6" width="1" style="1" customWidth="1"/>
    <col min="7" max="7" width="19.85546875" style="1" bestFit="1" customWidth="1"/>
    <col min="8" max="8" width="1" style="1" customWidth="1"/>
    <col min="9" max="9" width="9.5703125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9.57031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9.5703125" style="1" bestFit="1" customWidth="1"/>
    <col min="18" max="18" width="1" style="1" customWidth="1"/>
    <col min="19" max="19" width="10.7109375" style="1" bestFit="1" customWidth="1"/>
    <col min="20" max="20" width="1" style="1" customWidth="1"/>
    <col min="21" max="21" width="16.5703125" style="1" bestFit="1" customWidth="1"/>
    <col min="22" max="22" width="1" style="1" customWidth="1"/>
    <col min="23" max="23" width="19.85546875" style="1" bestFit="1" customWidth="1"/>
    <col min="24" max="24" width="1" style="1" customWidth="1"/>
    <col min="25" max="25" width="30" style="1" bestFit="1" customWidth="1"/>
    <col min="26" max="26" width="1" style="1" customWidth="1"/>
    <col min="27" max="16384" width="9.140625" style="1"/>
  </cols>
  <sheetData>
    <row r="2" spans="1:25" ht="22.5" x14ac:dyDescent="0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ht="22.5" x14ac:dyDescent="0.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ht="22.5" x14ac:dyDescent="0.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1:25" x14ac:dyDescent="0.5">
      <c r="Y5" s="3"/>
    </row>
    <row r="6" spans="1:25" ht="22.5" x14ac:dyDescent="0.5">
      <c r="A6" s="15" t="s">
        <v>3</v>
      </c>
      <c r="C6" s="16" t="s">
        <v>110</v>
      </c>
      <c r="D6" s="16" t="s">
        <v>4</v>
      </c>
      <c r="E6" s="16" t="s">
        <v>4</v>
      </c>
      <c r="F6" s="16" t="s">
        <v>4</v>
      </c>
      <c r="G6" s="16" t="s">
        <v>4</v>
      </c>
      <c r="I6" s="16" t="s">
        <v>5</v>
      </c>
      <c r="J6" s="16" t="s">
        <v>5</v>
      </c>
      <c r="K6" s="16" t="s">
        <v>5</v>
      </c>
      <c r="L6" s="16" t="s">
        <v>5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  <c r="T6" s="16" t="s">
        <v>6</v>
      </c>
      <c r="U6" s="16" t="s">
        <v>6</v>
      </c>
      <c r="V6" s="16" t="s">
        <v>6</v>
      </c>
      <c r="W6" s="16" t="s">
        <v>6</v>
      </c>
      <c r="X6" s="16" t="s">
        <v>6</v>
      </c>
      <c r="Y6" s="16" t="s">
        <v>6</v>
      </c>
    </row>
    <row r="7" spans="1:25" ht="22.5" x14ac:dyDescent="0.5">
      <c r="A7" s="15" t="s">
        <v>3</v>
      </c>
      <c r="C7" s="15" t="s">
        <v>7</v>
      </c>
      <c r="E7" s="15" t="s">
        <v>8</v>
      </c>
      <c r="G7" s="15" t="s">
        <v>9</v>
      </c>
      <c r="I7" s="16" t="s">
        <v>10</v>
      </c>
      <c r="J7" s="16" t="s">
        <v>10</v>
      </c>
      <c r="K7" s="16" t="s">
        <v>10</v>
      </c>
      <c r="M7" s="16" t="s">
        <v>11</v>
      </c>
      <c r="N7" s="16" t="s">
        <v>11</v>
      </c>
      <c r="O7" s="16" t="s">
        <v>11</v>
      </c>
      <c r="Q7" s="15" t="s">
        <v>7</v>
      </c>
      <c r="S7" s="15" t="s">
        <v>12</v>
      </c>
      <c r="U7" s="15" t="s">
        <v>8</v>
      </c>
      <c r="W7" s="15" t="s">
        <v>9</v>
      </c>
      <c r="Y7" s="15" t="s">
        <v>13</v>
      </c>
    </row>
    <row r="8" spans="1:25" ht="22.5" x14ac:dyDescent="0.5">
      <c r="A8" s="16" t="s">
        <v>3</v>
      </c>
      <c r="C8" s="16" t="s">
        <v>7</v>
      </c>
      <c r="E8" s="16" t="s">
        <v>8</v>
      </c>
      <c r="G8" s="16" t="s">
        <v>9</v>
      </c>
      <c r="I8" s="16" t="s">
        <v>7</v>
      </c>
      <c r="K8" s="16" t="s">
        <v>8</v>
      </c>
      <c r="M8" s="16" t="s">
        <v>7</v>
      </c>
      <c r="O8" s="16" t="s">
        <v>14</v>
      </c>
      <c r="Q8" s="16" t="s">
        <v>7</v>
      </c>
      <c r="S8" s="16" t="s">
        <v>12</v>
      </c>
      <c r="U8" s="16" t="s">
        <v>8</v>
      </c>
      <c r="W8" s="16" t="s">
        <v>9</v>
      </c>
      <c r="Y8" s="16" t="s">
        <v>13</v>
      </c>
    </row>
    <row r="9" spans="1:25" x14ac:dyDescent="0.5">
      <c r="A9" s="1" t="s">
        <v>15</v>
      </c>
      <c r="C9" s="5">
        <v>245366</v>
      </c>
      <c r="D9" s="5"/>
      <c r="E9" s="5">
        <v>1442484125</v>
      </c>
      <c r="F9" s="5"/>
      <c r="G9" s="5">
        <v>1192772683.9314001</v>
      </c>
      <c r="H9" s="5"/>
      <c r="I9" s="5">
        <v>66351</v>
      </c>
      <c r="J9" s="5"/>
      <c r="K9" s="5">
        <v>303487264</v>
      </c>
      <c r="L9" s="5"/>
      <c r="M9" s="5">
        <v>0</v>
      </c>
      <c r="N9" s="5"/>
      <c r="O9" s="5">
        <v>0</v>
      </c>
      <c r="P9" s="5"/>
      <c r="Q9" s="5">
        <v>311717</v>
      </c>
      <c r="R9" s="5"/>
      <c r="S9" s="5">
        <v>3600</v>
      </c>
      <c r="T9" s="5"/>
      <c r="U9" s="5">
        <v>1745971389</v>
      </c>
      <c r="V9" s="5"/>
      <c r="W9" s="5">
        <v>1115571552.7320001</v>
      </c>
      <c r="X9" s="5"/>
      <c r="Y9" s="7">
        <v>2.6920507694333549E-2</v>
      </c>
    </row>
    <row r="10" spans="1:25" x14ac:dyDescent="0.5">
      <c r="A10" s="1" t="s">
        <v>16</v>
      </c>
      <c r="C10" s="5">
        <v>9897</v>
      </c>
      <c r="D10" s="5"/>
      <c r="E10" s="5">
        <v>410388615</v>
      </c>
      <c r="F10" s="5"/>
      <c r="G10" s="5">
        <v>546244994.31840003</v>
      </c>
      <c r="H10" s="5"/>
      <c r="I10" s="5">
        <v>0</v>
      </c>
      <c r="J10" s="5"/>
      <c r="K10" s="5">
        <v>0</v>
      </c>
      <c r="L10" s="5"/>
      <c r="M10" s="5">
        <v>-9897</v>
      </c>
      <c r="N10" s="5"/>
      <c r="O10" s="5">
        <v>544572431</v>
      </c>
      <c r="P10" s="5"/>
      <c r="Q10" s="5">
        <v>0</v>
      </c>
      <c r="R10" s="5"/>
      <c r="S10" s="5">
        <v>0</v>
      </c>
      <c r="T10" s="5"/>
      <c r="U10" s="5">
        <v>0</v>
      </c>
      <c r="V10" s="5"/>
      <c r="W10" s="5">
        <v>0</v>
      </c>
      <c r="X10" s="5"/>
      <c r="Y10" s="7">
        <v>0</v>
      </c>
    </row>
    <row r="11" spans="1:25" x14ac:dyDescent="0.5">
      <c r="A11" s="1" t="s">
        <v>17</v>
      </c>
      <c r="C11" s="5">
        <v>109783</v>
      </c>
      <c r="D11" s="5"/>
      <c r="E11" s="5">
        <v>1111904672</v>
      </c>
      <c r="F11" s="5"/>
      <c r="G11" s="5">
        <v>734487824.81490004</v>
      </c>
      <c r="H11" s="5"/>
      <c r="I11" s="5">
        <v>123833</v>
      </c>
      <c r="J11" s="5"/>
      <c r="K11" s="5">
        <v>0</v>
      </c>
      <c r="L11" s="5"/>
      <c r="M11" s="5">
        <v>0</v>
      </c>
      <c r="N11" s="5"/>
      <c r="O11" s="5">
        <v>0</v>
      </c>
      <c r="P11" s="5"/>
      <c r="Q11" s="5">
        <v>233616</v>
      </c>
      <c r="R11" s="5"/>
      <c r="S11" s="5">
        <v>5260</v>
      </c>
      <c r="T11" s="5"/>
      <c r="U11" s="5">
        <v>2152027218</v>
      </c>
      <c r="V11" s="5"/>
      <c r="W11" s="5">
        <v>1221582409.2576001</v>
      </c>
      <c r="X11" s="5"/>
      <c r="Y11" s="7">
        <v>2.9478717494315698E-2</v>
      </c>
    </row>
    <row r="12" spans="1:25" x14ac:dyDescent="0.5">
      <c r="A12" s="1" t="s">
        <v>18</v>
      </c>
      <c r="C12" s="5">
        <v>123833</v>
      </c>
      <c r="D12" s="5"/>
      <c r="E12" s="5">
        <v>916289546</v>
      </c>
      <c r="F12" s="5"/>
      <c r="G12" s="5">
        <v>612440527.55925</v>
      </c>
      <c r="H12" s="5"/>
      <c r="I12" s="5">
        <v>0</v>
      </c>
      <c r="J12" s="5"/>
      <c r="K12" s="5">
        <v>0</v>
      </c>
      <c r="L12" s="5"/>
      <c r="M12" s="5">
        <v>-123833</v>
      </c>
      <c r="N12" s="5"/>
      <c r="O12" s="5">
        <v>0</v>
      </c>
      <c r="P12" s="5"/>
      <c r="Q12" s="5">
        <v>0</v>
      </c>
      <c r="R12" s="5"/>
      <c r="S12" s="5">
        <v>0</v>
      </c>
      <c r="T12" s="5"/>
      <c r="U12" s="5">
        <v>0</v>
      </c>
      <c r="V12" s="5"/>
      <c r="W12" s="5">
        <v>0</v>
      </c>
      <c r="X12" s="5"/>
      <c r="Y12" s="7">
        <v>0</v>
      </c>
    </row>
    <row r="13" spans="1:25" x14ac:dyDescent="0.5">
      <c r="A13" s="1" t="s">
        <v>19</v>
      </c>
      <c r="C13" s="5">
        <v>74646</v>
      </c>
      <c r="D13" s="5"/>
      <c r="E13" s="5">
        <v>598323432</v>
      </c>
      <c r="F13" s="5"/>
      <c r="G13" s="5">
        <v>594021712.15530002</v>
      </c>
      <c r="H13" s="5"/>
      <c r="I13" s="5">
        <v>0</v>
      </c>
      <c r="J13" s="5"/>
      <c r="K13" s="5">
        <v>0</v>
      </c>
      <c r="L13" s="5"/>
      <c r="M13" s="5">
        <v>0</v>
      </c>
      <c r="N13" s="5"/>
      <c r="O13" s="5">
        <v>0</v>
      </c>
      <c r="P13" s="5"/>
      <c r="Q13" s="5">
        <v>74646</v>
      </c>
      <c r="R13" s="5"/>
      <c r="S13" s="5">
        <v>9860</v>
      </c>
      <c r="T13" s="5"/>
      <c r="U13" s="5">
        <v>598323432</v>
      </c>
      <c r="V13" s="5"/>
      <c r="W13" s="5">
        <v>731674463.69159997</v>
      </c>
      <c r="X13" s="5"/>
      <c r="Y13" s="7">
        <v>1.7656463165737449E-2</v>
      </c>
    </row>
    <row r="14" spans="1:25" x14ac:dyDescent="0.5">
      <c r="A14" s="1" t="s">
        <v>20</v>
      </c>
      <c r="C14" s="5">
        <v>87086</v>
      </c>
      <c r="D14" s="5"/>
      <c r="E14" s="5">
        <v>1867001253</v>
      </c>
      <c r="F14" s="5"/>
      <c r="G14" s="5">
        <v>1443172967.8782001</v>
      </c>
      <c r="H14" s="5"/>
      <c r="I14" s="5">
        <v>0</v>
      </c>
      <c r="J14" s="5"/>
      <c r="K14" s="5">
        <v>0</v>
      </c>
      <c r="L14" s="5"/>
      <c r="M14" s="5">
        <v>-87086</v>
      </c>
      <c r="N14" s="5"/>
      <c r="O14" s="5">
        <v>1300327428</v>
      </c>
      <c r="P14" s="5"/>
      <c r="Q14" s="5">
        <v>0</v>
      </c>
      <c r="R14" s="5"/>
      <c r="S14" s="5">
        <v>0</v>
      </c>
      <c r="T14" s="5"/>
      <c r="U14" s="5">
        <v>0</v>
      </c>
      <c r="V14" s="5"/>
      <c r="W14" s="5">
        <v>0</v>
      </c>
      <c r="X14" s="5"/>
      <c r="Y14" s="7">
        <v>0</v>
      </c>
    </row>
    <row r="15" spans="1:25" x14ac:dyDescent="0.5">
      <c r="A15" s="1" t="s">
        <v>21</v>
      </c>
      <c r="C15" s="5">
        <v>42447</v>
      </c>
      <c r="D15" s="5"/>
      <c r="E15" s="5">
        <v>897312410</v>
      </c>
      <c r="F15" s="5"/>
      <c r="G15" s="5">
        <v>931709476.71360004</v>
      </c>
      <c r="H15" s="5"/>
      <c r="I15" s="5">
        <v>0</v>
      </c>
      <c r="J15" s="5"/>
      <c r="K15" s="5">
        <v>0</v>
      </c>
      <c r="L15" s="5"/>
      <c r="M15" s="5">
        <v>0</v>
      </c>
      <c r="N15" s="5"/>
      <c r="O15" s="5">
        <v>0</v>
      </c>
      <c r="P15" s="5"/>
      <c r="Q15" s="5">
        <v>42447</v>
      </c>
      <c r="R15" s="5"/>
      <c r="S15" s="5">
        <v>23760</v>
      </c>
      <c r="T15" s="5"/>
      <c r="U15" s="5">
        <v>897312410</v>
      </c>
      <c r="V15" s="5"/>
      <c r="W15" s="5">
        <v>1002600415.1592</v>
      </c>
      <c r="X15" s="5"/>
      <c r="Y15" s="7">
        <v>2.4194335293452336E-2</v>
      </c>
    </row>
    <row r="16" spans="1:25" x14ac:dyDescent="0.5">
      <c r="A16" s="1" t="s">
        <v>22</v>
      </c>
      <c r="C16" s="5">
        <v>67822</v>
      </c>
      <c r="D16" s="5"/>
      <c r="E16" s="5">
        <v>1297194317</v>
      </c>
      <c r="F16" s="5"/>
      <c r="G16" s="5">
        <v>1193378753.0339999</v>
      </c>
      <c r="H16" s="5"/>
      <c r="I16" s="5">
        <v>0</v>
      </c>
      <c r="J16" s="5"/>
      <c r="K16" s="5">
        <v>0</v>
      </c>
      <c r="L16" s="5"/>
      <c r="M16" s="5">
        <v>-6912</v>
      </c>
      <c r="N16" s="5"/>
      <c r="O16" s="5">
        <v>133302996</v>
      </c>
      <c r="P16" s="5"/>
      <c r="Q16" s="5">
        <v>60910</v>
      </c>
      <c r="R16" s="5"/>
      <c r="S16" s="5">
        <v>16860</v>
      </c>
      <c r="T16" s="5"/>
      <c r="U16" s="5">
        <v>1164992272</v>
      </c>
      <c r="V16" s="5"/>
      <c r="W16" s="5">
        <v>1020893908.086</v>
      </c>
      <c r="X16" s="5"/>
      <c r="Y16" s="7">
        <v>2.4635786239280161E-2</v>
      </c>
    </row>
    <row r="17" spans="1:25" x14ac:dyDescent="0.5">
      <c r="A17" s="1" t="s">
        <v>23</v>
      </c>
      <c r="C17" s="5">
        <v>231763</v>
      </c>
      <c r="D17" s="5"/>
      <c r="E17" s="5">
        <v>1257941683</v>
      </c>
      <c r="F17" s="5"/>
      <c r="G17" s="5">
        <v>1309812152.0620501</v>
      </c>
      <c r="H17" s="5"/>
      <c r="I17" s="5">
        <v>0</v>
      </c>
      <c r="J17" s="5"/>
      <c r="K17" s="5">
        <v>0</v>
      </c>
      <c r="L17" s="5"/>
      <c r="M17" s="5">
        <v>0</v>
      </c>
      <c r="N17" s="5"/>
      <c r="O17" s="5">
        <v>0</v>
      </c>
      <c r="P17" s="5"/>
      <c r="Q17" s="5">
        <v>231763</v>
      </c>
      <c r="R17" s="5"/>
      <c r="S17" s="5">
        <v>4529</v>
      </c>
      <c r="T17" s="5"/>
      <c r="U17" s="5">
        <v>1257941683</v>
      </c>
      <c r="V17" s="5"/>
      <c r="W17" s="5">
        <v>1043472161.2469701</v>
      </c>
      <c r="X17" s="5"/>
      <c r="Y17" s="7">
        <v>2.518063523301434E-2</v>
      </c>
    </row>
    <row r="18" spans="1:25" x14ac:dyDescent="0.5">
      <c r="A18" s="1" t="s">
        <v>24</v>
      </c>
      <c r="C18" s="5">
        <v>339</v>
      </c>
      <c r="D18" s="5"/>
      <c r="E18" s="5">
        <v>8482353</v>
      </c>
      <c r="F18" s="5"/>
      <c r="G18" s="5">
        <v>9080890.6523400005</v>
      </c>
      <c r="H18" s="5"/>
      <c r="I18" s="5">
        <v>0</v>
      </c>
      <c r="J18" s="5"/>
      <c r="K18" s="5">
        <v>0</v>
      </c>
      <c r="L18" s="5"/>
      <c r="M18" s="5">
        <v>0</v>
      </c>
      <c r="N18" s="5"/>
      <c r="O18" s="5">
        <v>0</v>
      </c>
      <c r="P18" s="5"/>
      <c r="Q18" s="5">
        <v>339</v>
      </c>
      <c r="R18" s="5"/>
      <c r="S18" s="5">
        <v>49254</v>
      </c>
      <c r="T18" s="5"/>
      <c r="U18" s="5">
        <v>8482353</v>
      </c>
      <c r="V18" s="5"/>
      <c r="W18" s="5">
        <v>16598760.04566</v>
      </c>
      <c r="X18" s="5"/>
      <c r="Y18" s="7">
        <v>4.0055435837465717E-4</v>
      </c>
    </row>
    <row r="19" spans="1:25" x14ac:dyDescent="0.5">
      <c r="A19" s="1" t="s">
        <v>25</v>
      </c>
      <c r="C19" s="5">
        <v>23745</v>
      </c>
      <c r="D19" s="5"/>
      <c r="E19" s="5">
        <v>1791425992</v>
      </c>
      <c r="F19" s="5"/>
      <c r="G19" s="5">
        <v>1937510051.256</v>
      </c>
      <c r="H19" s="5"/>
      <c r="I19" s="5">
        <v>0</v>
      </c>
      <c r="J19" s="5"/>
      <c r="K19" s="5">
        <v>0</v>
      </c>
      <c r="L19" s="5"/>
      <c r="M19" s="5">
        <v>0</v>
      </c>
      <c r="N19" s="5"/>
      <c r="O19" s="5">
        <v>0</v>
      </c>
      <c r="P19" s="5"/>
      <c r="Q19" s="5">
        <v>23745</v>
      </c>
      <c r="R19" s="5"/>
      <c r="S19" s="5">
        <v>73950</v>
      </c>
      <c r="T19" s="5"/>
      <c r="U19" s="5">
        <v>1791425992</v>
      </c>
      <c r="V19" s="5"/>
      <c r="W19" s="5">
        <v>1745600247.2025001</v>
      </c>
      <c r="X19" s="5"/>
      <c r="Y19" s="7">
        <v>4.2124097527372777E-2</v>
      </c>
    </row>
    <row r="20" spans="1:25" x14ac:dyDescent="0.5">
      <c r="A20" s="1" t="s">
        <v>26</v>
      </c>
      <c r="C20" s="5">
        <v>83770</v>
      </c>
      <c r="D20" s="5"/>
      <c r="E20" s="5">
        <v>1206138444</v>
      </c>
      <c r="F20" s="5"/>
      <c r="G20" s="5">
        <v>1363237855.2390001</v>
      </c>
      <c r="H20" s="5"/>
      <c r="I20" s="5">
        <v>66602</v>
      </c>
      <c r="J20" s="5"/>
      <c r="K20" s="5">
        <v>963900850</v>
      </c>
      <c r="L20" s="5"/>
      <c r="M20" s="5">
        <v>0</v>
      </c>
      <c r="N20" s="5"/>
      <c r="O20" s="5">
        <v>0</v>
      </c>
      <c r="P20" s="5"/>
      <c r="Q20" s="5">
        <v>150372</v>
      </c>
      <c r="R20" s="5"/>
      <c r="S20" s="5">
        <v>12610</v>
      </c>
      <c r="T20" s="5"/>
      <c r="U20" s="5">
        <v>2170039294</v>
      </c>
      <c r="V20" s="5"/>
      <c r="W20" s="5">
        <v>1885022355.4812</v>
      </c>
      <c r="X20" s="5"/>
      <c r="Y20" s="7">
        <v>4.5488573727474141E-2</v>
      </c>
    </row>
    <row r="21" spans="1:25" x14ac:dyDescent="0.5">
      <c r="A21" s="1" t="s">
        <v>27</v>
      </c>
      <c r="C21" s="5">
        <v>55101</v>
      </c>
      <c r="D21" s="5"/>
      <c r="E21" s="5">
        <v>3013391578</v>
      </c>
      <c r="F21" s="5"/>
      <c r="G21" s="5">
        <v>3412573153.3530002</v>
      </c>
      <c r="H21" s="5"/>
      <c r="I21" s="5">
        <v>0</v>
      </c>
      <c r="J21" s="5"/>
      <c r="K21" s="5">
        <v>0</v>
      </c>
      <c r="L21" s="5"/>
      <c r="M21" s="5">
        <v>0</v>
      </c>
      <c r="N21" s="5"/>
      <c r="O21" s="5">
        <v>0</v>
      </c>
      <c r="P21" s="5"/>
      <c r="Q21" s="5">
        <v>55101</v>
      </c>
      <c r="R21" s="5"/>
      <c r="S21" s="5">
        <v>54810</v>
      </c>
      <c r="T21" s="5"/>
      <c r="U21" s="5">
        <v>3013391578</v>
      </c>
      <c r="V21" s="5"/>
      <c r="W21" s="5">
        <v>3002297504.5791001</v>
      </c>
      <c r="X21" s="5"/>
      <c r="Y21" s="7">
        <v>7.2450191899180422E-2</v>
      </c>
    </row>
    <row r="22" spans="1:25" x14ac:dyDescent="0.5">
      <c r="A22" s="1" t="s">
        <v>28</v>
      </c>
      <c r="C22" s="5">
        <v>119692</v>
      </c>
      <c r="D22" s="5"/>
      <c r="E22" s="5">
        <v>1754231394</v>
      </c>
      <c r="F22" s="5"/>
      <c r="G22" s="5">
        <v>1726501574.8812001</v>
      </c>
      <c r="H22" s="5"/>
      <c r="I22" s="5">
        <v>26290</v>
      </c>
      <c r="J22" s="5"/>
      <c r="K22" s="5">
        <v>308123116</v>
      </c>
      <c r="L22" s="5"/>
      <c r="M22" s="5">
        <v>0</v>
      </c>
      <c r="N22" s="5"/>
      <c r="O22" s="5">
        <v>0</v>
      </c>
      <c r="P22" s="5"/>
      <c r="Q22" s="5">
        <v>145982</v>
      </c>
      <c r="R22" s="5"/>
      <c r="S22" s="5">
        <v>10200</v>
      </c>
      <c r="T22" s="5"/>
      <c r="U22" s="5">
        <v>2062354510</v>
      </c>
      <c r="V22" s="5"/>
      <c r="W22" s="5">
        <v>1480246093.404</v>
      </c>
      <c r="X22" s="5"/>
      <c r="Y22" s="7">
        <v>3.572068169845373E-2</v>
      </c>
    </row>
    <row r="23" spans="1:25" x14ac:dyDescent="0.5">
      <c r="A23" s="1" t="s">
        <v>29</v>
      </c>
      <c r="C23" s="5">
        <v>3277</v>
      </c>
      <c r="D23" s="5"/>
      <c r="E23" s="5">
        <v>47505263</v>
      </c>
      <c r="F23" s="5"/>
      <c r="G23" s="5">
        <v>57612397.441950001</v>
      </c>
      <c r="H23" s="5"/>
      <c r="I23" s="5">
        <v>0</v>
      </c>
      <c r="J23" s="5"/>
      <c r="K23" s="5">
        <v>0</v>
      </c>
      <c r="L23" s="5"/>
      <c r="M23" s="5">
        <v>-3277</v>
      </c>
      <c r="N23" s="5"/>
      <c r="O23" s="5">
        <v>65639371</v>
      </c>
      <c r="P23" s="5"/>
      <c r="Q23" s="5">
        <v>0</v>
      </c>
      <c r="R23" s="5"/>
      <c r="S23" s="5">
        <v>0</v>
      </c>
      <c r="T23" s="5"/>
      <c r="U23" s="5">
        <v>0</v>
      </c>
      <c r="V23" s="5"/>
      <c r="W23" s="5">
        <v>0</v>
      </c>
      <c r="X23" s="5"/>
      <c r="Y23" s="7">
        <v>0</v>
      </c>
    </row>
    <row r="24" spans="1:25" x14ac:dyDescent="0.5">
      <c r="A24" s="1" t="s">
        <v>30</v>
      </c>
      <c r="C24" s="5">
        <v>15517</v>
      </c>
      <c r="D24" s="5"/>
      <c r="E24" s="5">
        <v>878713919</v>
      </c>
      <c r="F24" s="5"/>
      <c r="G24" s="5">
        <v>904403213.52810001</v>
      </c>
      <c r="H24" s="5"/>
      <c r="I24" s="5">
        <v>0</v>
      </c>
      <c r="J24" s="5"/>
      <c r="K24" s="5">
        <v>0</v>
      </c>
      <c r="L24" s="5"/>
      <c r="M24" s="5">
        <v>0</v>
      </c>
      <c r="N24" s="5"/>
      <c r="O24" s="5">
        <v>0</v>
      </c>
      <c r="P24" s="5"/>
      <c r="Q24" s="5">
        <v>15517</v>
      </c>
      <c r="R24" s="5"/>
      <c r="S24" s="5">
        <v>53420</v>
      </c>
      <c r="T24" s="5"/>
      <c r="U24" s="5">
        <v>878713919</v>
      </c>
      <c r="V24" s="5"/>
      <c r="W24" s="5">
        <v>824035812.15540004</v>
      </c>
      <c r="X24" s="5"/>
      <c r="Y24" s="7">
        <v>1.9885288726849686E-2</v>
      </c>
    </row>
    <row r="25" spans="1:25" x14ac:dyDescent="0.5">
      <c r="A25" s="1" t="s">
        <v>31</v>
      </c>
      <c r="C25" s="5">
        <v>37331</v>
      </c>
      <c r="D25" s="5"/>
      <c r="E25" s="5">
        <v>996662827</v>
      </c>
      <c r="F25" s="5"/>
      <c r="G25" s="5">
        <v>984186913.27320004</v>
      </c>
      <c r="H25" s="5"/>
      <c r="I25" s="5">
        <v>20401</v>
      </c>
      <c r="J25" s="5"/>
      <c r="K25" s="5">
        <v>403065285</v>
      </c>
      <c r="L25" s="5"/>
      <c r="M25" s="5">
        <v>0</v>
      </c>
      <c r="N25" s="5"/>
      <c r="O25" s="5">
        <v>0</v>
      </c>
      <c r="P25" s="5"/>
      <c r="Q25" s="5">
        <v>57732</v>
      </c>
      <c r="R25" s="5"/>
      <c r="S25" s="5">
        <v>18830</v>
      </c>
      <c r="T25" s="5"/>
      <c r="U25" s="5">
        <v>1399728112</v>
      </c>
      <c r="V25" s="5"/>
      <c r="W25" s="5">
        <v>1080690578.9316001</v>
      </c>
      <c r="X25" s="5"/>
      <c r="Y25" s="7">
        <v>2.6078774574409595E-2</v>
      </c>
    </row>
    <row r="26" spans="1:25" x14ac:dyDescent="0.5">
      <c r="A26" s="1" t="s">
        <v>32</v>
      </c>
      <c r="C26" s="5">
        <v>0</v>
      </c>
      <c r="D26" s="5"/>
      <c r="E26" s="5">
        <v>0</v>
      </c>
      <c r="F26" s="5"/>
      <c r="G26" s="5">
        <v>0</v>
      </c>
      <c r="H26" s="5"/>
      <c r="I26" s="5">
        <v>53906</v>
      </c>
      <c r="J26" s="5"/>
      <c r="K26" s="5">
        <v>1238216537</v>
      </c>
      <c r="L26" s="5"/>
      <c r="M26" s="5">
        <v>0</v>
      </c>
      <c r="N26" s="5"/>
      <c r="O26" s="5">
        <v>0</v>
      </c>
      <c r="P26" s="5"/>
      <c r="Q26" s="5">
        <v>53906</v>
      </c>
      <c r="R26" s="5"/>
      <c r="S26" s="5">
        <v>22940</v>
      </c>
      <c r="T26" s="5"/>
      <c r="U26" s="5">
        <v>1238216537</v>
      </c>
      <c r="V26" s="5"/>
      <c r="W26" s="5">
        <v>1229320044.5604</v>
      </c>
      <c r="X26" s="5"/>
      <c r="Y26" s="7">
        <v>2.9665438884077609E-2</v>
      </c>
    </row>
    <row r="27" spans="1:25" x14ac:dyDescent="0.5">
      <c r="A27" s="1" t="s">
        <v>33</v>
      </c>
      <c r="C27" s="5">
        <v>0</v>
      </c>
      <c r="D27" s="5"/>
      <c r="E27" s="5">
        <v>0</v>
      </c>
      <c r="F27" s="5"/>
      <c r="G27" s="5">
        <v>0</v>
      </c>
      <c r="H27" s="5"/>
      <c r="I27" s="5">
        <v>130000</v>
      </c>
      <c r="J27" s="5"/>
      <c r="K27" s="5">
        <v>1288117111</v>
      </c>
      <c r="L27" s="5"/>
      <c r="M27" s="5">
        <v>0</v>
      </c>
      <c r="N27" s="5"/>
      <c r="O27" s="5">
        <v>0</v>
      </c>
      <c r="P27" s="5"/>
      <c r="Q27" s="5">
        <v>130000</v>
      </c>
      <c r="R27" s="5"/>
      <c r="S27" s="5">
        <v>9840</v>
      </c>
      <c r="T27" s="5"/>
      <c r="U27" s="5">
        <v>1288117111</v>
      </c>
      <c r="V27" s="5"/>
      <c r="W27" s="5">
        <v>1271665512</v>
      </c>
      <c r="X27" s="5"/>
      <c r="Y27" s="7">
        <v>3.0687302052994182E-2</v>
      </c>
    </row>
    <row r="28" spans="1:25" x14ac:dyDescent="0.5">
      <c r="A28" s="1" t="s">
        <v>34</v>
      </c>
      <c r="C28" s="5">
        <v>0</v>
      </c>
      <c r="D28" s="5"/>
      <c r="E28" s="5">
        <v>0</v>
      </c>
      <c r="F28" s="5"/>
      <c r="G28" s="5">
        <v>0</v>
      </c>
      <c r="H28" s="5"/>
      <c r="I28" s="5">
        <v>187058</v>
      </c>
      <c r="J28" s="5"/>
      <c r="K28" s="5">
        <v>1766900098</v>
      </c>
      <c r="L28" s="5"/>
      <c r="M28" s="5">
        <v>0</v>
      </c>
      <c r="N28" s="5"/>
      <c r="O28" s="5">
        <v>0</v>
      </c>
      <c r="P28" s="5"/>
      <c r="Q28" s="5">
        <v>187058</v>
      </c>
      <c r="R28" s="5"/>
      <c r="S28" s="5">
        <v>7540</v>
      </c>
      <c r="T28" s="5"/>
      <c r="U28" s="5">
        <v>1766900098</v>
      </c>
      <c r="V28" s="5"/>
      <c r="W28" s="5">
        <v>1402109961.9851999</v>
      </c>
      <c r="X28" s="5"/>
      <c r="Y28" s="7">
        <v>3.3835133145414753E-2</v>
      </c>
    </row>
    <row r="29" spans="1:25" x14ac:dyDescent="0.5">
      <c r="A29" s="1" t="s">
        <v>35</v>
      </c>
      <c r="C29" s="5">
        <v>0</v>
      </c>
      <c r="D29" s="5"/>
      <c r="E29" s="5">
        <v>0</v>
      </c>
      <c r="F29" s="5"/>
      <c r="G29" s="5">
        <v>0</v>
      </c>
      <c r="H29" s="5"/>
      <c r="I29" s="5">
        <v>131465</v>
      </c>
      <c r="J29" s="5"/>
      <c r="K29" s="5">
        <v>1388159608</v>
      </c>
      <c r="L29" s="5"/>
      <c r="M29" s="5">
        <v>0</v>
      </c>
      <c r="N29" s="5"/>
      <c r="O29" s="5">
        <v>0</v>
      </c>
      <c r="P29" s="5"/>
      <c r="Q29" s="5">
        <v>131465</v>
      </c>
      <c r="R29" s="5"/>
      <c r="S29" s="5">
        <v>9130</v>
      </c>
      <c r="T29" s="5"/>
      <c r="U29" s="5">
        <v>1388159608</v>
      </c>
      <c r="V29" s="5"/>
      <c r="W29" s="5">
        <v>1193205827.5994999</v>
      </c>
      <c r="X29" s="5"/>
      <c r="Y29" s="7">
        <v>2.8793945654271038E-2</v>
      </c>
    </row>
    <row r="30" spans="1:25" x14ac:dyDescent="0.5">
      <c r="A30" s="1" t="s">
        <v>36</v>
      </c>
      <c r="C30" s="5">
        <v>0</v>
      </c>
      <c r="D30" s="5"/>
      <c r="E30" s="5">
        <v>0</v>
      </c>
      <c r="F30" s="5"/>
      <c r="G30" s="5">
        <v>0</v>
      </c>
      <c r="H30" s="5"/>
      <c r="I30" s="5">
        <v>170</v>
      </c>
      <c r="J30" s="5"/>
      <c r="K30" s="5">
        <v>6771869</v>
      </c>
      <c r="L30" s="5"/>
      <c r="M30" s="5">
        <v>0</v>
      </c>
      <c r="N30" s="5"/>
      <c r="O30" s="5">
        <v>0</v>
      </c>
      <c r="P30" s="5"/>
      <c r="Q30" s="5">
        <v>170</v>
      </c>
      <c r="R30" s="5"/>
      <c r="S30" s="5">
        <v>45139</v>
      </c>
      <c r="T30" s="5"/>
      <c r="U30" s="5">
        <v>6771869</v>
      </c>
      <c r="V30" s="5"/>
      <c r="W30" s="5">
        <v>7628432.3192999996</v>
      </c>
      <c r="X30" s="5"/>
      <c r="Y30" s="7">
        <v>1.8408614888439472E-4</v>
      </c>
    </row>
    <row r="31" spans="1:25" x14ac:dyDescent="0.5">
      <c r="A31" s="1" t="s">
        <v>37</v>
      </c>
      <c r="C31" s="5">
        <v>0</v>
      </c>
      <c r="D31" s="5"/>
      <c r="E31" s="5">
        <v>0</v>
      </c>
      <c r="F31" s="5"/>
      <c r="G31" s="5">
        <v>0</v>
      </c>
      <c r="H31" s="5"/>
      <c r="I31" s="5">
        <v>150000</v>
      </c>
      <c r="J31" s="5"/>
      <c r="K31" s="5">
        <v>0</v>
      </c>
      <c r="L31" s="5"/>
      <c r="M31" s="5">
        <v>0</v>
      </c>
      <c r="N31" s="5"/>
      <c r="O31" s="5">
        <v>0</v>
      </c>
      <c r="P31" s="5"/>
      <c r="Q31" s="5">
        <v>150000</v>
      </c>
      <c r="R31" s="5"/>
      <c r="S31" s="5">
        <v>9080</v>
      </c>
      <c r="T31" s="5"/>
      <c r="U31" s="5">
        <v>1343535080</v>
      </c>
      <c r="V31" s="5"/>
      <c r="W31" s="5">
        <v>1353977820</v>
      </c>
      <c r="X31" s="5"/>
      <c r="Y31" s="7">
        <v>3.2673628358488173E-2</v>
      </c>
    </row>
    <row r="32" spans="1:25" x14ac:dyDescent="0.5">
      <c r="A32" s="1" t="s">
        <v>38</v>
      </c>
      <c r="C32" s="5">
        <v>0</v>
      </c>
      <c r="D32" s="5"/>
      <c r="E32" s="5">
        <v>0</v>
      </c>
      <c r="F32" s="5"/>
      <c r="G32" s="5">
        <v>0</v>
      </c>
      <c r="H32" s="5"/>
      <c r="I32" s="5">
        <v>150000</v>
      </c>
      <c r="J32" s="5"/>
      <c r="K32" s="5">
        <v>1193535080</v>
      </c>
      <c r="L32" s="5"/>
      <c r="M32" s="5">
        <v>-150000</v>
      </c>
      <c r="N32" s="5"/>
      <c r="O32" s="5">
        <v>0</v>
      </c>
      <c r="P32" s="5"/>
      <c r="Q32" s="5">
        <v>0</v>
      </c>
      <c r="R32" s="5"/>
      <c r="S32" s="5">
        <v>0</v>
      </c>
      <c r="T32" s="5"/>
      <c r="U32" s="5">
        <v>0</v>
      </c>
      <c r="V32" s="5"/>
      <c r="W32" s="5">
        <v>0</v>
      </c>
      <c r="X32" s="5"/>
      <c r="Y32" s="7">
        <v>0</v>
      </c>
    </row>
    <row r="33" spans="3:25" ht="22.5" thickBot="1" x14ac:dyDescent="0.55000000000000004">
      <c r="C33" s="5"/>
      <c r="D33" s="5"/>
      <c r="E33" s="6">
        <f>SUM(E9:E32)</f>
        <v>19495391823</v>
      </c>
      <c r="F33" s="5"/>
      <c r="G33" s="6">
        <f>SUM(G9:G32)</f>
        <v>18953147142.091892</v>
      </c>
      <c r="H33" s="5"/>
      <c r="I33" s="5"/>
      <c r="J33" s="5"/>
      <c r="K33" s="6">
        <f>SUM(K9:K32)</f>
        <v>8860276818</v>
      </c>
      <c r="L33" s="5"/>
      <c r="M33" s="5"/>
      <c r="N33" s="5"/>
      <c r="O33" s="6">
        <f>SUM(O9:O32)</f>
        <v>2043842226</v>
      </c>
      <c r="P33" s="5"/>
      <c r="Q33" s="5"/>
      <c r="R33" s="5"/>
      <c r="S33" s="5"/>
      <c r="T33" s="5"/>
      <c r="U33" s="6">
        <f>SUM(U9:U32)</f>
        <v>26172404465</v>
      </c>
      <c r="V33" s="5"/>
      <c r="W33" s="6">
        <f>SUM(W9:W32)</f>
        <v>22628193860.437225</v>
      </c>
      <c r="X33" s="5"/>
      <c r="Y33" s="8">
        <f>SUM(Y9:Y32)</f>
        <v>0.5460541418763788</v>
      </c>
    </row>
    <row r="34" spans="3:25" ht="22.5" thickTop="1" x14ac:dyDescent="0.5"/>
    <row r="35" spans="3:25" x14ac:dyDescent="0.5">
      <c r="G35" s="3"/>
      <c r="W35" s="3"/>
      <c r="Y35" s="3"/>
    </row>
    <row r="36" spans="3:25" x14ac:dyDescent="0.5">
      <c r="G36" s="3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6"/>
  <sheetViews>
    <sheetView rightToLeft="1" topLeftCell="D1" workbookViewId="0">
      <selection activeCell="AE12" sqref="AE12"/>
    </sheetView>
  </sheetViews>
  <sheetFormatPr defaultRowHeight="21.75" x14ac:dyDescent="0.5"/>
  <cols>
    <col min="1" max="1" width="28.140625" style="1" bestFit="1" customWidth="1"/>
    <col min="2" max="2" width="1" style="1" customWidth="1"/>
    <col min="3" max="3" width="21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2.28515625" style="1" bestFit="1" customWidth="1"/>
    <col min="8" max="8" width="1" style="1" customWidth="1"/>
    <col min="9" max="9" width="15" style="1" bestFit="1" customWidth="1"/>
    <col min="10" max="10" width="1" style="1" customWidth="1"/>
    <col min="11" max="11" width="9.140625" style="1" customWidth="1"/>
    <col min="12" max="12" width="1" style="1" customWidth="1"/>
    <col min="13" max="13" width="9.28515625" style="1" bestFit="1" customWidth="1"/>
    <col min="14" max="14" width="1" style="1" customWidth="1"/>
    <col min="15" max="15" width="6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19.85546875" style="1" bestFit="1" customWidth="1"/>
    <col min="20" max="20" width="1" style="1" customWidth="1"/>
    <col min="21" max="21" width="6" style="1" bestFit="1" customWidth="1"/>
    <col min="22" max="22" width="1" style="1" customWidth="1"/>
    <col min="23" max="23" width="15.140625" style="1" bestFit="1" customWidth="1"/>
    <col min="24" max="24" width="1" style="1" customWidth="1"/>
    <col min="25" max="25" width="6" style="1" bestFit="1" customWidth="1"/>
    <col min="26" max="26" width="1" style="1" customWidth="1"/>
    <col min="27" max="27" width="12.42578125" style="1" bestFit="1" customWidth="1"/>
    <col min="28" max="28" width="1" style="1" customWidth="1"/>
    <col min="29" max="29" width="6.140625" style="1" bestFit="1" customWidth="1"/>
    <col min="30" max="30" width="1" style="1" customWidth="1"/>
    <col min="31" max="31" width="18.5703125" style="1" bestFit="1" customWidth="1"/>
    <col min="32" max="32" width="1" style="1" customWidth="1"/>
    <col min="33" max="33" width="15.42578125" style="1" bestFit="1" customWidth="1"/>
    <col min="34" max="34" width="1" style="1" customWidth="1"/>
    <col min="35" max="35" width="19.85546875" style="1" bestFit="1" customWidth="1"/>
    <col min="36" max="36" width="1" style="1" customWidth="1"/>
    <col min="37" max="37" width="30" style="1" bestFit="1" customWidth="1"/>
    <col min="38" max="38" width="1" style="1" customWidth="1"/>
    <col min="39" max="16384" width="9.140625" style="1"/>
  </cols>
  <sheetData>
    <row r="2" spans="1:37" ht="22.5" x14ac:dyDescent="0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</row>
    <row r="3" spans="1:37" ht="22.5" x14ac:dyDescent="0.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</row>
    <row r="4" spans="1:37" ht="22.5" x14ac:dyDescent="0.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</row>
    <row r="5" spans="1:37" x14ac:dyDescent="0.5">
      <c r="AK5" s="3"/>
    </row>
    <row r="6" spans="1:37" ht="22.5" x14ac:dyDescent="0.5">
      <c r="A6" s="16" t="s">
        <v>40</v>
      </c>
      <c r="B6" s="16" t="s">
        <v>40</v>
      </c>
      <c r="C6" s="16" t="s">
        <v>40</v>
      </c>
      <c r="D6" s="16" t="s">
        <v>40</v>
      </c>
      <c r="E6" s="16" t="s">
        <v>40</v>
      </c>
      <c r="F6" s="16" t="s">
        <v>40</v>
      </c>
      <c r="G6" s="16" t="s">
        <v>40</v>
      </c>
      <c r="H6" s="16" t="s">
        <v>40</v>
      </c>
      <c r="I6" s="16" t="s">
        <v>40</v>
      </c>
      <c r="J6" s="16" t="s">
        <v>40</v>
      </c>
      <c r="K6" s="16" t="s">
        <v>40</v>
      </c>
      <c r="L6" s="16" t="s">
        <v>40</v>
      </c>
      <c r="M6" s="16" t="s">
        <v>40</v>
      </c>
      <c r="O6" s="16" t="s">
        <v>110</v>
      </c>
      <c r="P6" s="16" t="s">
        <v>4</v>
      </c>
      <c r="Q6" s="16" t="s">
        <v>4</v>
      </c>
      <c r="R6" s="16" t="s">
        <v>4</v>
      </c>
      <c r="S6" s="16" t="s">
        <v>4</v>
      </c>
      <c r="U6" s="16" t="s">
        <v>5</v>
      </c>
      <c r="V6" s="16" t="s">
        <v>5</v>
      </c>
      <c r="W6" s="16" t="s">
        <v>5</v>
      </c>
      <c r="X6" s="16" t="s">
        <v>5</v>
      </c>
      <c r="Y6" s="16" t="s">
        <v>5</v>
      </c>
      <c r="Z6" s="16" t="s">
        <v>5</v>
      </c>
      <c r="AA6" s="16" t="s">
        <v>5</v>
      </c>
      <c r="AC6" s="16" t="s">
        <v>6</v>
      </c>
      <c r="AD6" s="16" t="s">
        <v>6</v>
      </c>
      <c r="AE6" s="16" t="s">
        <v>6</v>
      </c>
      <c r="AF6" s="16" t="s">
        <v>6</v>
      </c>
      <c r="AG6" s="16" t="s">
        <v>6</v>
      </c>
      <c r="AH6" s="16" t="s">
        <v>6</v>
      </c>
      <c r="AI6" s="16" t="s">
        <v>6</v>
      </c>
      <c r="AJ6" s="16" t="s">
        <v>6</v>
      </c>
      <c r="AK6" s="16" t="s">
        <v>6</v>
      </c>
    </row>
    <row r="7" spans="1:37" ht="22.5" x14ac:dyDescent="0.5">
      <c r="A7" s="15" t="s">
        <v>41</v>
      </c>
      <c r="C7" s="15" t="s">
        <v>42</v>
      </c>
      <c r="E7" s="15" t="s">
        <v>43</v>
      </c>
      <c r="G7" s="15" t="s">
        <v>44</v>
      </c>
      <c r="I7" s="15" t="s">
        <v>45</v>
      </c>
      <c r="K7" s="15" t="s">
        <v>46</v>
      </c>
      <c r="M7" s="15" t="s">
        <v>39</v>
      </c>
      <c r="O7" s="15" t="s">
        <v>7</v>
      </c>
      <c r="Q7" s="15" t="s">
        <v>8</v>
      </c>
      <c r="S7" s="15" t="s">
        <v>9</v>
      </c>
      <c r="U7" s="16" t="s">
        <v>10</v>
      </c>
      <c r="V7" s="16" t="s">
        <v>10</v>
      </c>
      <c r="W7" s="16" t="s">
        <v>10</v>
      </c>
      <c r="Y7" s="16" t="s">
        <v>11</v>
      </c>
      <c r="Z7" s="16" t="s">
        <v>11</v>
      </c>
      <c r="AA7" s="16" t="s">
        <v>11</v>
      </c>
      <c r="AC7" s="15" t="s">
        <v>7</v>
      </c>
      <c r="AE7" s="15" t="s">
        <v>47</v>
      </c>
      <c r="AG7" s="15" t="s">
        <v>8</v>
      </c>
      <c r="AI7" s="15" t="s">
        <v>9</v>
      </c>
      <c r="AK7" s="15" t="s">
        <v>13</v>
      </c>
    </row>
    <row r="8" spans="1:37" ht="22.5" x14ac:dyDescent="0.5">
      <c r="A8" s="16" t="s">
        <v>41</v>
      </c>
      <c r="C8" s="16" t="s">
        <v>42</v>
      </c>
      <c r="E8" s="16" t="s">
        <v>43</v>
      </c>
      <c r="G8" s="16" t="s">
        <v>44</v>
      </c>
      <c r="I8" s="16" t="s">
        <v>45</v>
      </c>
      <c r="K8" s="16" t="s">
        <v>46</v>
      </c>
      <c r="M8" s="16" t="s">
        <v>39</v>
      </c>
      <c r="O8" s="16" t="s">
        <v>7</v>
      </c>
      <c r="Q8" s="16" t="s">
        <v>8</v>
      </c>
      <c r="S8" s="16" t="s">
        <v>9</v>
      </c>
      <c r="U8" s="16" t="s">
        <v>7</v>
      </c>
      <c r="W8" s="16" t="s">
        <v>8</v>
      </c>
      <c r="Y8" s="16" t="s">
        <v>7</v>
      </c>
      <c r="AA8" s="16" t="s">
        <v>14</v>
      </c>
      <c r="AC8" s="16" t="s">
        <v>7</v>
      </c>
      <c r="AE8" s="16" t="s">
        <v>47</v>
      </c>
      <c r="AG8" s="16" t="s">
        <v>8</v>
      </c>
      <c r="AI8" s="16" t="s">
        <v>9</v>
      </c>
      <c r="AK8" s="16" t="s">
        <v>13</v>
      </c>
    </row>
    <row r="9" spans="1:37" x14ac:dyDescent="0.5">
      <c r="A9" s="4" t="s">
        <v>48</v>
      </c>
      <c r="C9" s="1" t="s">
        <v>49</v>
      </c>
      <c r="E9" s="1" t="s">
        <v>49</v>
      </c>
      <c r="G9" s="1" t="s">
        <v>50</v>
      </c>
      <c r="I9" s="1" t="s">
        <v>51</v>
      </c>
      <c r="K9" s="3">
        <v>0</v>
      </c>
      <c r="M9" s="3">
        <v>0</v>
      </c>
      <c r="O9" s="3">
        <v>3856</v>
      </c>
      <c r="Q9" s="3">
        <v>3257966057</v>
      </c>
      <c r="S9" s="3">
        <v>3424621558</v>
      </c>
      <c r="U9" s="3">
        <v>0</v>
      </c>
      <c r="W9" s="3">
        <v>0</v>
      </c>
      <c r="Y9" s="3">
        <v>0</v>
      </c>
      <c r="AA9" s="3">
        <v>0</v>
      </c>
      <c r="AC9" s="3">
        <v>3856</v>
      </c>
      <c r="AE9" s="3">
        <v>901500</v>
      </c>
      <c r="AG9" s="3">
        <v>3257966057</v>
      </c>
      <c r="AI9" s="3">
        <v>3475553941</v>
      </c>
      <c r="AK9" s="7">
        <v>8.3870618950104323E-2</v>
      </c>
    </row>
    <row r="10" spans="1:37" x14ac:dyDescent="0.5">
      <c r="A10" s="4" t="s">
        <v>52</v>
      </c>
      <c r="C10" s="1" t="s">
        <v>49</v>
      </c>
      <c r="E10" s="1" t="s">
        <v>49</v>
      </c>
      <c r="G10" s="1" t="s">
        <v>53</v>
      </c>
      <c r="I10" s="1" t="s">
        <v>54</v>
      </c>
      <c r="K10" s="3">
        <v>0</v>
      </c>
      <c r="M10" s="3">
        <v>0</v>
      </c>
      <c r="O10" s="3">
        <v>361</v>
      </c>
      <c r="Q10" s="3">
        <v>339086689</v>
      </c>
      <c r="S10" s="3">
        <v>357324501</v>
      </c>
      <c r="U10" s="3">
        <v>0</v>
      </c>
      <c r="W10" s="3">
        <v>0</v>
      </c>
      <c r="Y10" s="3">
        <v>361</v>
      </c>
      <c r="AA10" s="3">
        <v>361000000</v>
      </c>
      <c r="AC10" s="3">
        <v>0</v>
      </c>
      <c r="AE10" s="3">
        <v>0</v>
      </c>
      <c r="AG10" s="3">
        <v>0</v>
      </c>
      <c r="AI10" s="3">
        <v>0</v>
      </c>
      <c r="AK10" s="7">
        <v>0</v>
      </c>
    </row>
    <row r="11" spans="1:37" x14ac:dyDescent="0.5">
      <c r="A11" s="4" t="s">
        <v>55</v>
      </c>
      <c r="C11" s="1" t="s">
        <v>49</v>
      </c>
      <c r="E11" s="1" t="s">
        <v>49</v>
      </c>
      <c r="G11" s="1" t="s">
        <v>56</v>
      </c>
      <c r="I11" s="1" t="s">
        <v>57</v>
      </c>
      <c r="K11" s="3">
        <v>0</v>
      </c>
      <c r="M11" s="3">
        <v>0</v>
      </c>
      <c r="O11" s="3">
        <v>6549</v>
      </c>
      <c r="Q11" s="3">
        <v>5590910702</v>
      </c>
      <c r="S11" s="3">
        <v>6064283195</v>
      </c>
      <c r="U11" s="3">
        <v>0</v>
      </c>
      <c r="W11" s="3">
        <v>0</v>
      </c>
      <c r="Y11" s="3">
        <v>0</v>
      </c>
      <c r="AA11" s="3">
        <v>0</v>
      </c>
      <c r="AC11" s="3">
        <v>6549</v>
      </c>
      <c r="AE11" s="3">
        <v>917679</v>
      </c>
      <c r="AG11" s="3">
        <v>5590910702</v>
      </c>
      <c r="AI11" s="3">
        <v>6008790480</v>
      </c>
      <c r="AK11" s="7">
        <v>0.14500162715187001</v>
      </c>
    </row>
    <row r="12" spans="1:37" x14ac:dyDescent="0.5">
      <c r="A12" s="4" t="s">
        <v>58</v>
      </c>
      <c r="C12" s="1" t="s">
        <v>49</v>
      </c>
      <c r="E12" s="1" t="s">
        <v>49</v>
      </c>
      <c r="G12" s="1" t="s">
        <v>59</v>
      </c>
      <c r="I12" s="1" t="s">
        <v>60</v>
      </c>
      <c r="K12" s="3">
        <v>0</v>
      </c>
      <c r="M12" s="3">
        <v>0</v>
      </c>
      <c r="O12" s="3">
        <v>4033</v>
      </c>
      <c r="Q12" s="3">
        <v>3435210314</v>
      </c>
      <c r="S12" s="3">
        <v>3658211550</v>
      </c>
      <c r="U12" s="3">
        <v>0</v>
      </c>
      <c r="W12" s="3">
        <v>0</v>
      </c>
      <c r="Y12" s="3">
        <v>0</v>
      </c>
      <c r="AA12" s="3">
        <v>0</v>
      </c>
      <c r="AC12" s="3">
        <v>4033</v>
      </c>
      <c r="AE12" s="3">
        <v>916011</v>
      </c>
      <c r="AG12" s="3">
        <v>3435210314</v>
      </c>
      <c r="AI12" s="3">
        <v>3693602776</v>
      </c>
      <c r="AK12" s="7">
        <v>8.9132482544584266E-2</v>
      </c>
    </row>
    <row r="13" spans="1:37" x14ac:dyDescent="0.5">
      <c r="A13" s="4" t="s">
        <v>61</v>
      </c>
      <c r="C13" s="1" t="s">
        <v>49</v>
      </c>
      <c r="E13" s="1" t="s">
        <v>49</v>
      </c>
      <c r="G13" s="1" t="s">
        <v>62</v>
      </c>
      <c r="I13" s="1" t="s">
        <v>63</v>
      </c>
      <c r="K13" s="3">
        <v>0</v>
      </c>
      <c r="M13" s="3">
        <v>0</v>
      </c>
      <c r="O13" s="3">
        <v>1223</v>
      </c>
      <c r="Q13" s="3">
        <v>968546915</v>
      </c>
      <c r="S13" s="3">
        <v>1050238194</v>
      </c>
      <c r="U13" s="3">
        <v>0</v>
      </c>
      <c r="W13" s="3">
        <v>0</v>
      </c>
      <c r="Y13" s="3">
        <v>0</v>
      </c>
      <c r="AA13" s="3">
        <v>0</v>
      </c>
      <c r="AC13" s="3">
        <v>1223</v>
      </c>
      <c r="AE13" s="3">
        <v>853265</v>
      </c>
      <c r="AG13" s="3">
        <v>968546915</v>
      </c>
      <c r="AI13" s="3">
        <v>1043353952</v>
      </c>
      <c r="AK13" s="7">
        <v>2.5177782656740946E-2</v>
      </c>
    </row>
    <row r="14" spans="1:37" ht="22.5" thickBot="1" x14ac:dyDescent="0.55000000000000004">
      <c r="Q14" s="9">
        <f>SUM(Q9:Q13)</f>
        <v>13591720677</v>
      </c>
      <c r="S14" s="9">
        <f>SUM(S9:S13)</f>
        <v>14554678998</v>
      </c>
      <c r="W14" s="9">
        <f>SUM(W9:W13)</f>
        <v>0</v>
      </c>
      <c r="AA14" s="9">
        <f>SUM(AA9:AA13)</f>
        <v>361000000</v>
      </c>
      <c r="AE14" s="3"/>
      <c r="AG14" s="9">
        <f>SUM(AG9:AG13)</f>
        <v>13252633988</v>
      </c>
      <c r="AI14" s="9">
        <f>SUM(AI9:AI13)</f>
        <v>14221301149</v>
      </c>
      <c r="AK14" s="8">
        <f>SUM(AK9:AK13)</f>
        <v>0.34318251130329952</v>
      </c>
    </row>
    <row r="15" spans="1:37" ht="22.5" thickTop="1" x14ac:dyDescent="0.5"/>
    <row r="16" spans="1:37" x14ac:dyDescent="0.5">
      <c r="AK16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M15" sqref="M15"/>
    </sheetView>
  </sheetViews>
  <sheetFormatPr defaultRowHeight="21.75" x14ac:dyDescent="0.5"/>
  <cols>
    <col min="1" max="1" width="20.42578125" style="1" bestFit="1" customWidth="1"/>
    <col min="2" max="2" width="1" style="1" customWidth="1"/>
    <col min="3" max="3" width="23.140625" style="1" bestFit="1" customWidth="1"/>
    <col min="4" max="4" width="1" style="1" customWidth="1"/>
    <col min="5" max="5" width="14.140625" style="1" bestFit="1" customWidth="1"/>
    <col min="6" max="6" width="1" style="1" customWidth="1"/>
    <col min="7" max="7" width="12" style="1" bestFit="1" customWidth="1"/>
    <col min="8" max="8" width="1" style="1" customWidth="1"/>
    <col min="9" max="9" width="9.140625" style="1" customWidth="1"/>
    <col min="10" max="10" width="1" style="1" customWidth="1"/>
    <col min="11" max="11" width="15.4257812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0.42578125" style="1" bestFit="1" customWidth="1"/>
    <col min="20" max="20" width="1" style="1" customWidth="1"/>
    <col min="21" max="16384" width="9.140625" style="1"/>
  </cols>
  <sheetData>
    <row r="2" spans="1:19" ht="22.5" x14ac:dyDescent="0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2.5" x14ac:dyDescent="0.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2.5" x14ac:dyDescent="0.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x14ac:dyDescent="0.5">
      <c r="S5" s="3"/>
    </row>
    <row r="6" spans="1:19" ht="22.5" x14ac:dyDescent="0.5">
      <c r="A6" s="15" t="s">
        <v>65</v>
      </c>
      <c r="C6" s="16" t="s">
        <v>66</v>
      </c>
      <c r="D6" s="16" t="s">
        <v>66</v>
      </c>
      <c r="E6" s="16" t="s">
        <v>66</v>
      </c>
      <c r="F6" s="16" t="s">
        <v>66</v>
      </c>
      <c r="G6" s="16" t="s">
        <v>66</v>
      </c>
      <c r="H6" s="16" t="s">
        <v>66</v>
      </c>
      <c r="I6" s="16" t="s">
        <v>66</v>
      </c>
      <c r="K6" s="16" t="s">
        <v>110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</row>
    <row r="7" spans="1:19" ht="22.5" x14ac:dyDescent="0.5">
      <c r="A7" s="16" t="s">
        <v>65</v>
      </c>
      <c r="C7" s="16" t="s">
        <v>67</v>
      </c>
      <c r="E7" s="16" t="s">
        <v>68</v>
      </c>
      <c r="G7" s="16" t="s">
        <v>69</v>
      </c>
      <c r="I7" s="16" t="s">
        <v>46</v>
      </c>
      <c r="K7" s="16" t="s">
        <v>70</v>
      </c>
      <c r="M7" s="16" t="s">
        <v>71</v>
      </c>
      <c r="O7" s="16" t="s">
        <v>72</v>
      </c>
      <c r="Q7" s="16" t="s">
        <v>70</v>
      </c>
      <c r="S7" s="16" t="s">
        <v>64</v>
      </c>
    </row>
    <row r="8" spans="1:19" x14ac:dyDescent="0.5">
      <c r="A8" s="1" t="s">
        <v>73</v>
      </c>
      <c r="C8" s="1" t="s">
        <v>74</v>
      </c>
      <c r="E8" s="1" t="s">
        <v>75</v>
      </c>
      <c r="G8" s="1" t="s">
        <v>76</v>
      </c>
      <c r="I8" s="1">
        <v>0</v>
      </c>
      <c r="K8" s="3">
        <v>13932117233</v>
      </c>
      <c r="M8" s="3">
        <v>450073519</v>
      </c>
      <c r="O8" s="3">
        <v>10348405450</v>
      </c>
      <c r="Q8" s="3">
        <v>4033785302</v>
      </c>
      <c r="S8" s="7">
        <v>9.7341625459920755E-2</v>
      </c>
    </row>
    <row r="9" spans="1:19" x14ac:dyDescent="0.5">
      <c r="A9" s="1" t="s">
        <v>77</v>
      </c>
      <c r="C9" s="1" t="s">
        <v>78</v>
      </c>
      <c r="E9" s="1" t="s">
        <v>75</v>
      </c>
      <c r="G9" s="1" t="s">
        <v>79</v>
      </c>
      <c r="I9" s="1">
        <v>0</v>
      </c>
      <c r="K9" s="3">
        <v>0</v>
      </c>
      <c r="M9" s="3">
        <v>480000</v>
      </c>
      <c r="O9" s="3">
        <v>0</v>
      </c>
      <c r="Q9" s="3">
        <v>480000</v>
      </c>
      <c r="S9" s="7">
        <v>1.1583159916219546E-5</v>
      </c>
    </row>
    <row r="10" spans="1:19" ht="22.5" thickBot="1" x14ac:dyDescent="0.55000000000000004">
      <c r="K10" s="9">
        <f>SUM(K8:K9)</f>
        <v>13932117233</v>
      </c>
      <c r="M10" s="9">
        <f>SUM(M8:M9)</f>
        <v>450553519</v>
      </c>
      <c r="O10" s="9">
        <f>SUM(O8:O9)</f>
        <v>10348405450</v>
      </c>
      <c r="Q10" s="9">
        <f>SUM(Q8:Q9)</f>
        <v>4034265302</v>
      </c>
      <c r="S10" s="8">
        <f>SUM(S8:S9)</f>
        <v>9.735320861983697E-2</v>
      </c>
    </row>
    <row r="11" spans="1:19" ht="22.5" thickTop="1" x14ac:dyDescent="0.5">
      <c r="K11" s="3"/>
    </row>
    <row r="12" spans="1:19" x14ac:dyDescent="0.5">
      <c r="S12" s="3"/>
    </row>
    <row r="13" spans="1:19" x14ac:dyDescent="0.5">
      <c r="Q13" s="3"/>
    </row>
  </sheetData>
  <mergeCells count="17"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</mergeCells>
  <pageMargins left="0.7" right="0.7" top="0.75" bottom="0.75" header="0.3" footer="0.3"/>
  <ignoredErrors>
    <ignoredError sqref="C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workbookViewId="0">
      <selection activeCell="G22" sqref="G22"/>
    </sheetView>
  </sheetViews>
  <sheetFormatPr defaultRowHeight="21.75" x14ac:dyDescent="0.5"/>
  <cols>
    <col min="1" max="1" width="22.425781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30" style="1" bestFit="1" customWidth="1"/>
    <col min="8" max="8" width="1" style="1" customWidth="1"/>
    <col min="9" max="16384" width="9.140625" style="1"/>
  </cols>
  <sheetData>
    <row r="2" spans="1:7" ht="22.5" x14ac:dyDescent="0.5">
      <c r="A2" s="14" t="s">
        <v>0</v>
      </c>
      <c r="B2" s="14"/>
      <c r="C2" s="14"/>
      <c r="D2" s="14"/>
      <c r="E2" s="14"/>
      <c r="F2" s="14"/>
      <c r="G2" s="14"/>
    </row>
    <row r="3" spans="1:7" ht="22.5" x14ac:dyDescent="0.5">
      <c r="A3" s="14" t="s">
        <v>80</v>
      </c>
      <c r="B3" s="14"/>
      <c r="C3" s="14"/>
      <c r="D3" s="14"/>
      <c r="E3" s="14"/>
      <c r="F3" s="14"/>
      <c r="G3" s="14"/>
    </row>
    <row r="4" spans="1:7" ht="22.5" x14ac:dyDescent="0.5">
      <c r="A4" s="14" t="s">
        <v>2</v>
      </c>
      <c r="B4" s="14"/>
      <c r="C4" s="14"/>
      <c r="D4" s="14"/>
      <c r="E4" s="14"/>
      <c r="F4" s="14"/>
      <c r="G4" s="14"/>
    </row>
    <row r="6" spans="1:7" ht="22.5" x14ac:dyDescent="0.5">
      <c r="A6" s="16" t="s">
        <v>84</v>
      </c>
      <c r="C6" s="16" t="s">
        <v>70</v>
      </c>
      <c r="E6" s="16" t="s">
        <v>99</v>
      </c>
      <c r="G6" s="16" t="s">
        <v>13</v>
      </c>
    </row>
    <row r="7" spans="1:7" x14ac:dyDescent="0.5">
      <c r="A7" s="1" t="s">
        <v>107</v>
      </c>
      <c r="C7" s="5">
        <v>-3415220860</v>
      </c>
      <c r="E7" s="7">
        <f>C7/$C$11</f>
        <v>1.0378321216782149</v>
      </c>
      <c r="G7" s="7">
        <v>-8.2414686188726771E-2</v>
      </c>
    </row>
    <row r="8" spans="1:7" x14ac:dyDescent="0.5">
      <c r="A8" s="1" t="s">
        <v>108</v>
      </c>
      <c r="C8" s="3">
        <v>27622153</v>
      </c>
      <c r="E8" s="7">
        <f t="shared" ref="E8:E10" si="0">C8/$C$11</f>
        <v>-8.3939396098998611E-3</v>
      </c>
      <c r="G8" s="7">
        <v>6.6656628214434061E-4</v>
      </c>
    </row>
    <row r="9" spans="1:7" x14ac:dyDescent="0.5">
      <c r="A9" s="1" t="s">
        <v>109</v>
      </c>
      <c r="C9" s="3">
        <v>89073519</v>
      </c>
      <c r="E9" s="7">
        <f t="shared" si="0"/>
        <v>-2.706804713330159E-2</v>
      </c>
      <c r="G9" s="7">
        <v>2.1494850309946253E-3</v>
      </c>
    </row>
    <row r="10" spans="1:7" x14ac:dyDescent="0.5">
      <c r="A10" s="1" t="s">
        <v>106</v>
      </c>
      <c r="C10" s="3">
        <v>7799464</v>
      </c>
      <c r="E10" s="7">
        <f t="shared" si="0"/>
        <v>-2.3701349350135023E-3</v>
      </c>
      <c r="G10" s="7">
        <v>1.8821341410999451E-4</v>
      </c>
    </row>
    <row r="11" spans="1:7" ht="22.5" thickBot="1" x14ac:dyDescent="0.55000000000000004">
      <c r="C11" s="6">
        <f>SUM(C7:C10)</f>
        <v>-3290725724</v>
      </c>
      <c r="E11" s="8">
        <f>SUM(E7:E9)</f>
        <v>1.0023701349350136</v>
      </c>
      <c r="G11" s="8">
        <f>SUM(G7:G10)</f>
        <v>-7.9410421461477809E-2</v>
      </c>
    </row>
    <row r="12" spans="1:7" ht="22.5" thickTop="1" x14ac:dyDescent="0.5">
      <c r="G12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2"/>
  <sheetViews>
    <sheetView rightToLeft="1" workbookViewId="0">
      <selection activeCell="M16" sqref="M16"/>
    </sheetView>
  </sheetViews>
  <sheetFormatPr defaultRowHeight="21.75" x14ac:dyDescent="0.5"/>
  <cols>
    <col min="1" max="1" width="20.42578125" style="1" bestFit="1" customWidth="1"/>
    <col min="2" max="2" width="1" style="1" customWidth="1"/>
    <col min="3" max="3" width="16" style="1" bestFit="1" customWidth="1"/>
    <col min="4" max="4" width="1" style="1" customWidth="1"/>
    <col min="5" max="5" width="15" style="1" bestFit="1" customWidth="1"/>
    <col min="6" max="6" width="1" style="1" customWidth="1"/>
    <col min="7" max="7" width="9.140625" style="1" customWidth="1"/>
    <col min="8" max="8" width="1" style="1" customWidth="1"/>
    <col min="9" max="9" width="12.140625" style="1" customWidth="1"/>
    <col min="10" max="10" width="1" style="1" customWidth="1"/>
    <col min="11" max="11" width="13.28515625" style="1" customWidth="1"/>
    <col min="12" max="12" width="1" style="1" customWidth="1"/>
    <col min="13" max="13" width="14.42578125" style="1" customWidth="1"/>
    <col min="14" max="14" width="1" style="1" customWidth="1"/>
    <col min="15" max="15" width="17.85546875" style="1" customWidth="1"/>
    <col min="16" max="16" width="1" style="1" customWidth="1"/>
    <col min="17" max="17" width="12.7109375" style="1" customWidth="1"/>
    <col min="18" max="18" width="1" style="1" customWidth="1"/>
    <col min="19" max="19" width="15.140625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2.5" x14ac:dyDescent="0.5">
      <c r="A3" s="14" t="s">
        <v>80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2.5" x14ac:dyDescent="0.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22.5" x14ac:dyDescent="0.5">
      <c r="A6" s="16" t="s">
        <v>81</v>
      </c>
      <c r="B6" s="16" t="s">
        <v>81</v>
      </c>
      <c r="C6" s="16" t="s">
        <v>81</v>
      </c>
      <c r="D6" s="16" t="s">
        <v>81</v>
      </c>
      <c r="E6" s="16" t="s">
        <v>81</v>
      </c>
      <c r="F6" s="16" t="s">
        <v>81</v>
      </c>
      <c r="G6" s="16" t="s">
        <v>81</v>
      </c>
      <c r="I6" s="16" t="s">
        <v>82</v>
      </c>
      <c r="J6" s="16" t="s">
        <v>82</v>
      </c>
      <c r="K6" s="16" t="s">
        <v>82</v>
      </c>
      <c r="L6" s="16" t="s">
        <v>82</v>
      </c>
      <c r="M6" s="16" t="s">
        <v>82</v>
      </c>
      <c r="O6" s="16" t="s">
        <v>83</v>
      </c>
      <c r="P6" s="16" t="s">
        <v>83</v>
      </c>
      <c r="Q6" s="16" t="s">
        <v>83</v>
      </c>
      <c r="R6" s="16" t="s">
        <v>83</v>
      </c>
      <c r="S6" s="16" t="s">
        <v>83</v>
      </c>
    </row>
    <row r="7" spans="1:19" ht="22.5" x14ac:dyDescent="0.5">
      <c r="A7" s="17" t="s">
        <v>84</v>
      </c>
      <c r="C7" s="17" t="s">
        <v>85</v>
      </c>
      <c r="E7" s="17" t="s">
        <v>45</v>
      </c>
      <c r="G7" s="17" t="s">
        <v>46</v>
      </c>
      <c r="I7" s="17" t="s">
        <v>86</v>
      </c>
      <c r="K7" s="17" t="s">
        <v>87</v>
      </c>
      <c r="M7" s="17" t="s">
        <v>88</v>
      </c>
      <c r="O7" s="17" t="s">
        <v>86</v>
      </c>
      <c r="Q7" s="17" t="s">
        <v>87</v>
      </c>
      <c r="S7" s="17" t="s">
        <v>88</v>
      </c>
    </row>
    <row r="8" spans="1:19" x14ac:dyDescent="0.5">
      <c r="A8" s="1" t="s">
        <v>73</v>
      </c>
      <c r="C8" s="3">
        <v>17</v>
      </c>
      <c r="E8" s="1" t="s">
        <v>89</v>
      </c>
      <c r="G8" s="1">
        <v>0</v>
      </c>
      <c r="I8" s="3">
        <v>89073519</v>
      </c>
      <c r="K8" s="3">
        <v>0</v>
      </c>
      <c r="M8" s="3">
        <v>89073519</v>
      </c>
      <c r="O8" s="3">
        <v>179250503</v>
      </c>
      <c r="Q8" s="3">
        <v>0</v>
      </c>
      <c r="S8" s="3">
        <v>179250503</v>
      </c>
    </row>
    <row r="9" spans="1:19" ht="22.5" thickBot="1" x14ac:dyDescent="0.55000000000000004">
      <c r="I9" s="9">
        <f>SUM(I8)</f>
        <v>89073519</v>
      </c>
      <c r="K9" s="9">
        <f>SUM(K8)</f>
        <v>0</v>
      </c>
      <c r="M9" s="9">
        <f>SUM(M8)</f>
        <v>89073519</v>
      </c>
      <c r="O9" s="9">
        <f>SUM(O8)</f>
        <v>179250503</v>
      </c>
      <c r="Q9" s="9">
        <f>SUM(Q8)</f>
        <v>0</v>
      </c>
      <c r="S9" s="9">
        <f>SUM(S8)</f>
        <v>179250503</v>
      </c>
    </row>
    <row r="10" spans="1:19" ht="22.5" thickTop="1" x14ac:dyDescent="0.5">
      <c r="S10" s="12"/>
    </row>
    <row r="11" spans="1:19" x14ac:dyDescent="0.5">
      <c r="M11" s="3"/>
      <c r="S11" s="13"/>
    </row>
    <row r="12" spans="1:19" x14ac:dyDescent="0.5">
      <c r="S12" s="12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41"/>
  <sheetViews>
    <sheetView rightToLeft="1" topLeftCell="A15" workbookViewId="0">
      <selection activeCell="Q31" sqref="Q31:Q35"/>
    </sheetView>
  </sheetViews>
  <sheetFormatPr defaultRowHeight="21.75" x14ac:dyDescent="0.5"/>
  <cols>
    <col min="1" max="1" width="29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6.57031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30.28515625" style="1" bestFit="1" customWidth="1"/>
    <col min="10" max="10" width="1" style="1" customWidth="1"/>
    <col min="11" max="11" width="9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30.28515625" style="1" bestFit="1" customWidth="1"/>
    <col min="18" max="18" width="1" style="1" customWidth="1"/>
    <col min="19" max="19" width="17.7109375" style="1" customWidth="1"/>
    <col min="20" max="16384" width="9.140625" style="1"/>
  </cols>
  <sheetData>
    <row r="2" spans="1:20" ht="22.5" x14ac:dyDescent="0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20" ht="22.5" x14ac:dyDescent="0.5">
      <c r="A3" s="14" t="s">
        <v>80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20" ht="22.5" x14ac:dyDescent="0.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20" ht="22.5" x14ac:dyDescent="0.5">
      <c r="A6" s="15" t="s">
        <v>3</v>
      </c>
      <c r="C6" s="16" t="s">
        <v>82</v>
      </c>
      <c r="D6" s="16" t="s">
        <v>82</v>
      </c>
      <c r="E6" s="16" t="s">
        <v>82</v>
      </c>
      <c r="F6" s="16" t="s">
        <v>82</v>
      </c>
      <c r="G6" s="16" t="s">
        <v>82</v>
      </c>
      <c r="H6" s="16" t="s">
        <v>82</v>
      </c>
      <c r="I6" s="16" t="s">
        <v>82</v>
      </c>
      <c r="K6" s="16" t="s">
        <v>83</v>
      </c>
      <c r="L6" s="16" t="s">
        <v>83</v>
      </c>
      <c r="M6" s="16" t="s">
        <v>83</v>
      </c>
      <c r="N6" s="16" t="s">
        <v>83</v>
      </c>
      <c r="O6" s="16" t="s">
        <v>83</v>
      </c>
      <c r="P6" s="16" t="s">
        <v>83</v>
      </c>
      <c r="Q6" s="16" t="s">
        <v>83</v>
      </c>
    </row>
    <row r="7" spans="1:20" ht="22.5" x14ac:dyDescent="0.5">
      <c r="A7" s="16" t="s">
        <v>3</v>
      </c>
      <c r="C7" s="16" t="s">
        <v>7</v>
      </c>
      <c r="E7" s="16" t="s">
        <v>90</v>
      </c>
      <c r="G7" s="16" t="s">
        <v>91</v>
      </c>
      <c r="I7" s="16" t="s">
        <v>92</v>
      </c>
      <c r="K7" s="16" t="s">
        <v>7</v>
      </c>
      <c r="M7" s="16" t="s">
        <v>90</v>
      </c>
      <c r="O7" s="16" t="s">
        <v>91</v>
      </c>
      <c r="Q7" s="16" t="s">
        <v>92</v>
      </c>
    </row>
    <row r="8" spans="1:20" x14ac:dyDescent="0.5">
      <c r="A8" s="1" t="s">
        <v>23</v>
      </c>
      <c r="C8" s="5">
        <v>231763</v>
      </c>
      <c r="D8" s="5"/>
      <c r="E8" s="5">
        <v>1043472162</v>
      </c>
      <c r="F8" s="5"/>
      <c r="G8" s="5">
        <v>1309812152</v>
      </c>
      <c r="H8" s="5"/>
      <c r="I8" s="5">
        <v>-266339990</v>
      </c>
      <c r="J8" s="5"/>
      <c r="K8" s="5">
        <v>231763</v>
      </c>
      <c r="L8" s="5"/>
      <c r="M8" s="5">
        <v>1043472162</v>
      </c>
      <c r="N8" s="5"/>
      <c r="O8" s="5">
        <v>1257941683</v>
      </c>
      <c r="P8" s="5"/>
      <c r="Q8" s="5">
        <v>-214469521</v>
      </c>
      <c r="S8" s="5"/>
      <c r="T8" s="5"/>
    </row>
    <row r="9" spans="1:20" x14ac:dyDescent="0.5">
      <c r="A9" s="1" t="s">
        <v>34</v>
      </c>
      <c r="C9" s="5">
        <v>187058</v>
      </c>
      <c r="D9" s="5"/>
      <c r="E9" s="5">
        <v>1402109962</v>
      </c>
      <c r="F9" s="5"/>
      <c r="G9" s="5">
        <v>1766900098</v>
      </c>
      <c r="H9" s="5"/>
      <c r="I9" s="5">
        <v>-364790136</v>
      </c>
      <c r="J9" s="5"/>
      <c r="K9" s="5">
        <v>187058</v>
      </c>
      <c r="L9" s="5"/>
      <c r="M9" s="5">
        <v>1402109962</v>
      </c>
      <c r="N9" s="5"/>
      <c r="O9" s="5">
        <v>1766900098</v>
      </c>
      <c r="P9" s="5"/>
      <c r="Q9" s="5">
        <v>-364790136</v>
      </c>
      <c r="S9" s="5"/>
      <c r="T9" s="5"/>
    </row>
    <row r="10" spans="1:20" x14ac:dyDescent="0.5">
      <c r="A10" s="1" t="s">
        <v>25</v>
      </c>
      <c r="C10" s="5">
        <v>23745</v>
      </c>
      <c r="D10" s="5"/>
      <c r="E10" s="5">
        <v>1745600248</v>
      </c>
      <c r="F10" s="5"/>
      <c r="G10" s="5">
        <v>1937510051</v>
      </c>
      <c r="H10" s="5"/>
      <c r="I10" s="5">
        <v>-191909803</v>
      </c>
      <c r="J10" s="5"/>
      <c r="K10" s="5">
        <v>23745</v>
      </c>
      <c r="L10" s="5"/>
      <c r="M10" s="5">
        <v>1745600247</v>
      </c>
      <c r="N10" s="5"/>
      <c r="O10" s="5">
        <v>1711136739</v>
      </c>
      <c r="P10" s="5"/>
      <c r="Q10" s="5">
        <v>34463508</v>
      </c>
      <c r="S10" s="5"/>
      <c r="T10" s="5"/>
    </row>
    <row r="11" spans="1:20" x14ac:dyDescent="0.5">
      <c r="A11" s="1" t="s">
        <v>17</v>
      </c>
      <c r="C11" s="5">
        <v>233616</v>
      </c>
      <c r="D11" s="5"/>
      <c r="E11" s="5">
        <v>1221582410</v>
      </c>
      <c r="F11" s="5"/>
      <c r="G11" s="5">
        <v>1774610370</v>
      </c>
      <c r="H11" s="5"/>
      <c r="I11" s="5">
        <v>-553027960</v>
      </c>
      <c r="J11" s="5"/>
      <c r="K11" s="5">
        <v>233616</v>
      </c>
      <c r="L11" s="5"/>
      <c r="M11" s="5">
        <v>1221582410</v>
      </c>
      <c r="N11" s="5"/>
      <c r="O11" s="5">
        <v>1748417640</v>
      </c>
      <c r="P11" s="5"/>
      <c r="Q11" s="5">
        <v>-526835230</v>
      </c>
      <c r="S11" s="5"/>
      <c r="T11" s="5"/>
    </row>
    <row r="12" spans="1:20" x14ac:dyDescent="0.5">
      <c r="A12" s="1" t="s">
        <v>37</v>
      </c>
      <c r="C12" s="5">
        <v>150000</v>
      </c>
      <c r="D12" s="5"/>
      <c r="E12" s="5">
        <v>1353977820</v>
      </c>
      <c r="F12" s="5"/>
      <c r="G12" s="5">
        <v>1343535080</v>
      </c>
      <c r="H12" s="5"/>
      <c r="I12" s="5">
        <v>10442740</v>
      </c>
      <c r="J12" s="5"/>
      <c r="K12" s="5">
        <v>150000</v>
      </c>
      <c r="L12" s="5"/>
      <c r="M12" s="5">
        <v>1353977820</v>
      </c>
      <c r="N12" s="5"/>
      <c r="O12" s="5">
        <v>1343535080</v>
      </c>
      <c r="P12" s="5"/>
      <c r="Q12" s="5">
        <v>10442740</v>
      </c>
      <c r="S12" s="5"/>
      <c r="T12" s="5"/>
    </row>
    <row r="13" spans="1:20" x14ac:dyDescent="0.5">
      <c r="A13" s="1" t="s">
        <v>19</v>
      </c>
      <c r="C13" s="5">
        <v>74646</v>
      </c>
      <c r="D13" s="5"/>
      <c r="E13" s="5">
        <v>731674463</v>
      </c>
      <c r="F13" s="5"/>
      <c r="G13" s="5">
        <v>594021712</v>
      </c>
      <c r="H13" s="5"/>
      <c r="I13" s="5">
        <v>137652751</v>
      </c>
      <c r="J13" s="5"/>
      <c r="K13" s="5">
        <v>74646</v>
      </c>
      <c r="L13" s="5"/>
      <c r="M13" s="5">
        <v>731674463</v>
      </c>
      <c r="N13" s="5"/>
      <c r="O13" s="5">
        <v>598323432</v>
      </c>
      <c r="P13" s="5"/>
      <c r="Q13" s="5">
        <v>133351031</v>
      </c>
      <c r="S13" s="5"/>
      <c r="T13" s="5"/>
    </row>
    <row r="14" spans="1:20" x14ac:dyDescent="0.5">
      <c r="A14" s="1" t="s">
        <v>24</v>
      </c>
      <c r="C14" s="5">
        <v>339</v>
      </c>
      <c r="D14" s="5"/>
      <c r="E14" s="5">
        <v>16598760</v>
      </c>
      <c r="F14" s="5"/>
      <c r="G14" s="5">
        <v>9080890</v>
      </c>
      <c r="H14" s="5"/>
      <c r="I14" s="5">
        <v>7517870</v>
      </c>
      <c r="J14" s="5"/>
      <c r="K14" s="5">
        <v>339</v>
      </c>
      <c r="L14" s="5"/>
      <c r="M14" s="5">
        <v>16598760</v>
      </c>
      <c r="N14" s="5"/>
      <c r="O14" s="5">
        <v>8482353</v>
      </c>
      <c r="P14" s="5"/>
      <c r="Q14" s="5">
        <v>8116407</v>
      </c>
      <c r="S14" s="5"/>
      <c r="T14" s="5"/>
    </row>
    <row r="15" spans="1:20" x14ac:dyDescent="0.5">
      <c r="A15" s="1" t="s">
        <v>36</v>
      </c>
      <c r="C15" s="5">
        <v>170</v>
      </c>
      <c r="D15" s="5"/>
      <c r="E15" s="5">
        <v>7628432</v>
      </c>
      <c r="F15" s="5"/>
      <c r="G15" s="5">
        <v>6771869</v>
      </c>
      <c r="H15" s="5"/>
      <c r="I15" s="5">
        <v>856563</v>
      </c>
      <c r="J15" s="5"/>
      <c r="K15" s="5">
        <v>170</v>
      </c>
      <c r="L15" s="5"/>
      <c r="M15" s="5">
        <v>7628432</v>
      </c>
      <c r="N15" s="5"/>
      <c r="O15" s="5">
        <v>6771869</v>
      </c>
      <c r="P15" s="5"/>
      <c r="Q15" s="5">
        <v>856563</v>
      </c>
      <c r="S15" s="5"/>
      <c r="T15" s="5"/>
    </row>
    <row r="16" spans="1:20" x14ac:dyDescent="0.5">
      <c r="A16" s="1" t="s">
        <v>30</v>
      </c>
      <c r="C16" s="5">
        <v>15517</v>
      </c>
      <c r="D16" s="5"/>
      <c r="E16" s="5">
        <v>824035813</v>
      </c>
      <c r="F16" s="5"/>
      <c r="G16" s="5">
        <v>904403213</v>
      </c>
      <c r="H16" s="5"/>
      <c r="I16" s="5">
        <v>-80367400</v>
      </c>
      <c r="J16" s="5"/>
      <c r="K16" s="5">
        <v>15517</v>
      </c>
      <c r="L16" s="5"/>
      <c r="M16" s="5">
        <v>824035813</v>
      </c>
      <c r="N16" s="5"/>
      <c r="O16" s="5">
        <v>878713919</v>
      </c>
      <c r="P16" s="5"/>
      <c r="Q16" s="5">
        <v>-54678106</v>
      </c>
      <c r="S16" s="5"/>
      <c r="T16" s="5"/>
    </row>
    <row r="17" spans="1:20" x14ac:dyDescent="0.5">
      <c r="A17" s="1" t="s">
        <v>27</v>
      </c>
      <c r="C17" s="5">
        <v>55101</v>
      </c>
      <c r="D17" s="5"/>
      <c r="E17" s="5">
        <v>3002297505</v>
      </c>
      <c r="F17" s="5"/>
      <c r="G17" s="5">
        <v>3412573153</v>
      </c>
      <c r="H17" s="5"/>
      <c r="I17" s="5">
        <v>-410275648</v>
      </c>
      <c r="J17" s="5"/>
      <c r="K17" s="5">
        <v>55101</v>
      </c>
      <c r="L17" s="5"/>
      <c r="M17" s="5">
        <v>3002297505</v>
      </c>
      <c r="N17" s="5"/>
      <c r="O17" s="5">
        <v>3177582161</v>
      </c>
      <c r="P17" s="5"/>
      <c r="Q17" s="5">
        <v>-175284656</v>
      </c>
      <c r="S17" s="5"/>
      <c r="T17" s="5"/>
    </row>
    <row r="18" spans="1:20" x14ac:dyDescent="0.5">
      <c r="A18" s="1" t="s">
        <v>22</v>
      </c>
      <c r="C18" s="5">
        <v>60910</v>
      </c>
      <c r="D18" s="5"/>
      <c r="E18" s="5">
        <v>1020893909</v>
      </c>
      <c r="F18" s="5"/>
      <c r="G18" s="5">
        <v>1107899926</v>
      </c>
      <c r="H18" s="5"/>
      <c r="I18" s="5">
        <v>-87006017</v>
      </c>
      <c r="J18" s="5"/>
      <c r="K18" s="5">
        <v>60910</v>
      </c>
      <c r="L18" s="5"/>
      <c r="M18" s="5">
        <v>1020893908</v>
      </c>
      <c r="N18" s="5"/>
      <c r="O18" s="5">
        <v>753257426</v>
      </c>
      <c r="P18" s="5"/>
      <c r="Q18" s="5">
        <v>267636482</v>
      </c>
      <c r="S18" s="5"/>
      <c r="T18" s="5"/>
    </row>
    <row r="19" spans="1:20" x14ac:dyDescent="0.5">
      <c r="A19" s="1" t="s">
        <v>21</v>
      </c>
      <c r="C19" s="5">
        <v>42447</v>
      </c>
      <c r="D19" s="5"/>
      <c r="E19" s="5">
        <v>1002600415</v>
      </c>
      <c r="F19" s="5"/>
      <c r="G19" s="5">
        <v>931709476</v>
      </c>
      <c r="H19" s="5"/>
      <c r="I19" s="5">
        <v>70890939</v>
      </c>
      <c r="J19" s="5"/>
      <c r="K19" s="5">
        <v>42447</v>
      </c>
      <c r="L19" s="5"/>
      <c r="M19" s="5">
        <v>1002600415</v>
      </c>
      <c r="N19" s="5"/>
      <c r="O19" s="5">
        <v>812713972</v>
      </c>
      <c r="P19" s="5"/>
      <c r="Q19" s="5">
        <v>189886443</v>
      </c>
      <c r="S19" s="5"/>
      <c r="T19" s="5"/>
    </row>
    <row r="20" spans="1:20" x14ac:dyDescent="0.5">
      <c r="A20" s="1" t="s">
        <v>31</v>
      </c>
      <c r="C20" s="5">
        <v>57732</v>
      </c>
      <c r="D20" s="5"/>
      <c r="E20" s="5">
        <v>1080690579</v>
      </c>
      <c r="F20" s="5"/>
      <c r="G20" s="5">
        <v>1387252198</v>
      </c>
      <c r="H20" s="5"/>
      <c r="I20" s="5">
        <v>-306561619</v>
      </c>
      <c r="J20" s="5"/>
      <c r="K20" s="5">
        <v>57732</v>
      </c>
      <c r="L20" s="5"/>
      <c r="M20" s="5">
        <v>1080690579</v>
      </c>
      <c r="N20" s="5"/>
      <c r="O20" s="5">
        <v>1423824471</v>
      </c>
      <c r="P20" s="5"/>
      <c r="Q20" s="5">
        <v>-343133892</v>
      </c>
      <c r="S20" s="5"/>
      <c r="T20" s="5"/>
    </row>
    <row r="21" spans="1:20" x14ac:dyDescent="0.5">
      <c r="A21" s="1" t="s">
        <v>32</v>
      </c>
      <c r="C21" s="5">
        <v>53906</v>
      </c>
      <c r="D21" s="5"/>
      <c r="E21" s="5">
        <v>1229320045</v>
      </c>
      <c r="F21" s="5"/>
      <c r="G21" s="5">
        <v>1238216537</v>
      </c>
      <c r="H21" s="5"/>
      <c r="I21" s="5">
        <v>-8896492</v>
      </c>
      <c r="J21" s="5"/>
      <c r="K21" s="5">
        <v>53906</v>
      </c>
      <c r="L21" s="5"/>
      <c r="M21" s="5">
        <v>1229320045</v>
      </c>
      <c r="N21" s="5"/>
      <c r="O21" s="5">
        <v>1238216537</v>
      </c>
      <c r="P21" s="5"/>
      <c r="Q21" s="5">
        <v>-8896492</v>
      </c>
      <c r="S21" s="5"/>
      <c r="T21" s="5"/>
    </row>
    <row r="22" spans="1:20" x14ac:dyDescent="0.5">
      <c r="A22" s="1" t="s">
        <v>35</v>
      </c>
      <c r="C22" s="5">
        <v>131465</v>
      </c>
      <c r="D22" s="5"/>
      <c r="E22" s="5">
        <v>1193205828</v>
      </c>
      <c r="F22" s="5"/>
      <c r="G22" s="5">
        <v>1388159608</v>
      </c>
      <c r="H22" s="5"/>
      <c r="I22" s="5">
        <v>-194953780</v>
      </c>
      <c r="J22" s="5"/>
      <c r="K22" s="5">
        <v>131465</v>
      </c>
      <c r="L22" s="5"/>
      <c r="M22" s="5">
        <v>1193205828</v>
      </c>
      <c r="N22" s="5"/>
      <c r="O22" s="5">
        <v>1388159608</v>
      </c>
      <c r="P22" s="5"/>
      <c r="Q22" s="5">
        <v>-194953780</v>
      </c>
      <c r="S22" s="5"/>
      <c r="T22" s="5"/>
    </row>
    <row r="23" spans="1:20" x14ac:dyDescent="0.5">
      <c r="A23" s="1" t="s">
        <v>28</v>
      </c>
      <c r="C23" s="5">
        <v>145982</v>
      </c>
      <c r="D23" s="5"/>
      <c r="E23" s="5">
        <v>1480246094</v>
      </c>
      <c r="F23" s="5"/>
      <c r="G23" s="5">
        <v>2034624690</v>
      </c>
      <c r="H23" s="5"/>
      <c r="I23" s="5">
        <v>-554378596</v>
      </c>
      <c r="J23" s="5"/>
      <c r="K23" s="5">
        <v>145982</v>
      </c>
      <c r="L23" s="5"/>
      <c r="M23" s="5">
        <v>1480246094</v>
      </c>
      <c r="N23" s="5"/>
      <c r="O23" s="5">
        <v>2062354510</v>
      </c>
      <c r="P23" s="5"/>
      <c r="Q23" s="5">
        <v>-582108416</v>
      </c>
      <c r="S23" s="5"/>
      <c r="T23" s="5"/>
    </row>
    <row r="24" spans="1:20" x14ac:dyDescent="0.5">
      <c r="A24" s="1" t="s">
        <v>26</v>
      </c>
      <c r="C24" s="5">
        <v>150372</v>
      </c>
      <c r="D24" s="5"/>
      <c r="E24" s="5">
        <v>1885022356</v>
      </c>
      <c r="F24" s="5"/>
      <c r="G24" s="5">
        <v>2327138705</v>
      </c>
      <c r="H24" s="5"/>
      <c r="I24" s="5">
        <v>-442116349</v>
      </c>
      <c r="J24" s="5"/>
      <c r="K24" s="5">
        <v>150372</v>
      </c>
      <c r="L24" s="5"/>
      <c r="M24" s="5">
        <v>1885022356</v>
      </c>
      <c r="N24" s="5"/>
      <c r="O24" s="5">
        <v>2253246568</v>
      </c>
      <c r="P24" s="5"/>
      <c r="Q24" s="5">
        <v>-368224212</v>
      </c>
      <c r="S24" s="5"/>
      <c r="T24" s="5"/>
    </row>
    <row r="25" spans="1:20" x14ac:dyDescent="0.5">
      <c r="A25" s="1" t="s">
        <v>15</v>
      </c>
      <c r="C25" s="5">
        <v>311717</v>
      </c>
      <c r="D25" s="5"/>
      <c r="E25" s="5">
        <v>1115571553</v>
      </c>
      <c r="F25" s="5"/>
      <c r="G25" s="5">
        <v>1496259947</v>
      </c>
      <c r="H25" s="5"/>
      <c r="I25" s="5">
        <v>-380688394</v>
      </c>
      <c r="J25" s="5"/>
      <c r="K25" s="5">
        <v>311717</v>
      </c>
      <c r="L25" s="5"/>
      <c r="M25" s="5">
        <v>1115571553</v>
      </c>
      <c r="N25" s="5"/>
      <c r="O25" s="5">
        <v>1593828265</v>
      </c>
      <c r="P25" s="5"/>
      <c r="Q25" s="5">
        <v>-478256712</v>
      </c>
      <c r="S25" s="5"/>
      <c r="T25" s="5"/>
    </row>
    <row r="26" spans="1:20" x14ac:dyDescent="0.5">
      <c r="A26" s="1" t="s">
        <v>33</v>
      </c>
      <c r="C26" s="5">
        <v>130000</v>
      </c>
      <c r="D26" s="5"/>
      <c r="E26" s="5">
        <v>1271665512</v>
      </c>
      <c r="F26" s="5"/>
      <c r="G26" s="5">
        <v>1288117111</v>
      </c>
      <c r="H26" s="5"/>
      <c r="I26" s="5">
        <v>-16451599</v>
      </c>
      <c r="J26" s="5"/>
      <c r="K26" s="5">
        <v>130000</v>
      </c>
      <c r="L26" s="5"/>
      <c r="M26" s="5">
        <v>1271665512</v>
      </c>
      <c r="N26" s="5"/>
      <c r="O26" s="5">
        <v>1288117111</v>
      </c>
      <c r="P26" s="5"/>
      <c r="Q26" s="5">
        <v>-16451599</v>
      </c>
      <c r="S26" s="5"/>
      <c r="T26" s="5"/>
    </row>
    <row r="27" spans="1:20" x14ac:dyDescent="0.5">
      <c r="A27" s="1" t="s">
        <v>18</v>
      </c>
      <c r="C27" s="5">
        <v>0</v>
      </c>
      <c r="D27" s="5"/>
      <c r="E27" s="5">
        <v>0</v>
      </c>
      <c r="F27" s="5"/>
      <c r="G27" s="5">
        <v>20870265</v>
      </c>
      <c r="H27" s="5"/>
      <c r="I27" s="5">
        <v>-20870265</v>
      </c>
      <c r="J27" s="5"/>
      <c r="K27" s="5">
        <v>0</v>
      </c>
      <c r="L27" s="5"/>
      <c r="M27" s="5">
        <v>0</v>
      </c>
      <c r="N27" s="5"/>
      <c r="O27" s="5">
        <v>0</v>
      </c>
      <c r="P27" s="5"/>
      <c r="Q27" s="5">
        <v>0</v>
      </c>
      <c r="S27" s="5"/>
      <c r="T27" s="5"/>
    </row>
    <row r="28" spans="1:20" x14ac:dyDescent="0.5">
      <c r="A28" s="1" t="s">
        <v>20</v>
      </c>
      <c r="C28" s="5">
        <v>0</v>
      </c>
      <c r="D28" s="5"/>
      <c r="E28" s="5">
        <v>0</v>
      </c>
      <c r="F28" s="5"/>
      <c r="G28" s="5">
        <v>-140248363</v>
      </c>
      <c r="H28" s="5"/>
      <c r="I28" s="5">
        <v>140248363</v>
      </c>
      <c r="J28" s="5"/>
      <c r="K28" s="5">
        <v>0</v>
      </c>
      <c r="L28" s="5"/>
      <c r="M28" s="5">
        <v>0</v>
      </c>
      <c r="N28" s="5"/>
      <c r="O28" s="5">
        <v>0</v>
      </c>
      <c r="P28" s="5"/>
      <c r="Q28" s="5">
        <v>0</v>
      </c>
      <c r="S28" s="5"/>
      <c r="T28" s="5"/>
    </row>
    <row r="29" spans="1:20" x14ac:dyDescent="0.5">
      <c r="A29" s="1" t="s">
        <v>29</v>
      </c>
      <c r="C29" s="5">
        <v>0</v>
      </c>
      <c r="D29" s="5"/>
      <c r="E29" s="5">
        <v>0</v>
      </c>
      <c r="F29" s="5"/>
      <c r="G29" s="5">
        <v>10107134</v>
      </c>
      <c r="H29" s="5"/>
      <c r="I29" s="5">
        <v>-10107134</v>
      </c>
      <c r="J29" s="5"/>
      <c r="K29" s="5">
        <v>0</v>
      </c>
      <c r="L29" s="5"/>
      <c r="M29" s="5">
        <v>0</v>
      </c>
      <c r="N29" s="5"/>
      <c r="O29" s="5">
        <v>0</v>
      </c>
      <c r="P29" s="5"/>
      <c r="Q29" s="5">
        <v>0</v>
      </c>
      <c r="S29" s="5"/>
      <c r="T29" s="5"/>
    </row>
    <row r="30" spans="1:20" x14ac:dyDescent="0.5">
      <c r="A30" s="1" t="s">
        <v>16</v>
      </c>
      <c r="C30" s="5">
        <v>0</v>
      </c>
      <c r="D30" s="5"/>
      <c r="E30" s="5">
        <v>0</v>
      </c>
      <c r="F30" s="5"/>
      <c r="G30" s="5">
        <v>135856379</v>
      </c>
      <c r="H30" s="5"/>
      <c r="I30" s="5">
        <v>-135856379</v>
      </c>
      <c r="J30" s="5"/>
      <c r="K30" s="5">
        <v>0</v>
      </c>
      <c r="L30" s="5"/>
      <c r="M30" s="5">
        <v>0</v>
      </c>
      <c r="N30" s="5"/>
      <c r="O30" s="5">
        <v>0</v>
      </c>
      <c r="P30" s="5"/>
      <c r="Q30" s="5">
        <v>0</v>
      </c>
      <c r="S30" s="5"/>
      <c r="T30" s="5"/>
    </row>
    <row r="31" spans="1:20" x14ac:dyDescent="0.5">
      <c r="A31" s="1" t="s">
        <v>48</v>
      </c>
      <c r="C31" s="5">
        <v>3856</v>
      </c>
      <c r="D31" s="5"/>
      <c r="E31" s="5">
        <v>3475553941</v>
      </c>
      <c r="F31" s="5"/>
      <c r="G31" s="5">
        <v>3424621558</v>
      </c>
      <c r="H31" s="5"/>
      <c r="I31" s="5">
        <v>50932383</v>
      </c>
      <c r="J31" s="5"/>
      <c r="K31" s="5">
        <v>3856</v>
      </c>
      <c r="L31" s="5"/>
      <c r="M31" s="5">
        <v>3475553941</v>
      </c>
      <c r="N31" s="5"/>
      <c r="O31" s="5">
        <v>3376885220</v>
      </c>
      <c r="P31" s="5"/>
      <c r="Q31" s="5">
        <v>98668721</v>
      </c>
      <c r="S31" s="5"/>
      <c r="T31" s="5"/>
    </row>
    <row r="32" spans="1:20" x14ac:dyDescent="0.5">
      <c r="A32" s="1" t="s">
        <v>58</v>
      </c>
      <c r="C32" s="5">
        <v>4033</v>
      </c>
      <c r="D32" s="5"/>
      <c r="E32" s="5">
        <v>3693602776</v>
      </c>
      <c r="F32" s="5"/>
      <c r="G32" s="5">
        <v>3658211550</v>
      </c>
      <c r="H32" s="5"/>
      <c r="I32" s="5">
        <v>35391226</v>
      </c>
      <c r="J32" s="5"/>
      <c r="K32" s="5">
        <v>4033</v>
      </c>
      <c r="L32" s="5"/>
      <c r="M32" s="5">
        <v>3693602776</v>
      </c>
      <c r="N32" s="5"/>
      <c r="O32" s="5">
        <v>3596985578</v>
      </c>
      <c r="P32" s="5"/>
      <c r="Q32" s="5">
        <v>96617198</v>
      </c>
      <c r="S32" s="5"/>
      <c r="T32" s="5"/>
    </row>
    <row r="33" spans="1:20" x14ac:dyDescent="0.5">
      <c r="A33" s="1" t="s">
        <v>61</v>
      </c>
      <c r="C33" s="5">
        <v>1223</v>
      </c>
      <c r="D33" s="5"/>
      <c r="E33" s="5">
        <v>1043353953</v>
      </c>
      <c r="F33" s="5"/>
      <c r="G33" s="5">
        <v>1050238194</v>
      </c>
      <c r="H33" s="5"/>
      <c r="I33" s="5">
        <v>-6884241</v>
      </c>
      <c r="J33" s="5"/>
      <c r="K33" s="5">
        <v>1223</v>
      </c>
      <c r="L33" s="5"/>
      <c r="M33" s="5">
        <v>1043353952</v>
      </c>
      <c r="N33" s="5"/>
      <c r="O33" s="5">
        <v>1010303477</v>
      </c>
      <c r="P33" s="5"/>
      <c r="Q33" s="5">
        <v>33050475</v>
      </c>
      <c r="S33" s="5"/>
      <c r="T33" s="5"/>
    </row>
    <row r="34" spans="1:20" x14ac:dyDescent="0.5">
      <c r="A34" s="1" t="s">
        <v>55</v>
      </c>
      <c r="C34" s="5">
        <v>6549</v>
      </c>
      <c r="D34" s="5"/>
      <c r="E34" s="5">
        <v>6008790481</v>
      </c>
      <c r="F34" s="5"/>
      <c r="G34" s="5">
        <v>6064283195</v>
      </c>
      <c r="H34" s="5"/>
      <c r="I34" s="5">
        <v>-55492714</v>
      </c>
      <c r="J34" s="5"/>
      <c r="K34" s="5">
        <v>6549</v>
      </c>
      <c r="L34" s="5"/>
      <c r="M34" s="5">
        <v>6008790480</v>
      </c>
      <c r="N34" s="5"/>
      <c r="O34" s="5">
        <v>5828352397</v>
      </c>
      <c r="P34" s="5"/>
      <c r="Q34" s="5">
        <v>180438083</v>
      </c>
      <c r="S34" s="5"/>
      <c r="T34" s="5"/>
    </row>
    <row r="35" spans="1:20" x14ac:dyDescent="0.5">
      <c r="A35" s="1" t="s">
        <v>52</v>
      </c>
      <c r="C35" s="5">
        <v>0</v>
      </c>
      <c r="D35" s="5"/>
      <c r="E35" s="5">
        <v>0</v>
      </c>
      <c r="F35" s="5"/>
      <c r="G35" s="5">
        <v>5589072</v>
      </c>
      <c r="H35" s="5"/>
      <c r="I35" s="5">
        <v>-5589072</v>
      </c>
      <c r="J35" s="5"/>
      <c r="K35" s="5">
        <v>0</v>
      </c>
      <c r="L35" s="5"/>
      <c r="M35" s="5">
        <v>0</v>
      </c>
      <c r="N35" s="5"/>
      <c r="O35" s="5">
        <v>0</v>
      </c>
      <c r="P35" s="5"/>
      <c r="Q35" s="5">
        <v>0</v>
      </c>
      <c r="S35" s="5"/>
      <c r="T35" s="5"/>
    </row>
    <row r="36" spans="1:20" ht="22.5" thickBot="1" x14ac:dyDescent="0.55000000000000004">
      <c r="C36" s="5"/>
      <c r="D36" s="5"/>
      <c r="E36" s="6">
        <f>SUM(E8:E35)</f>
        <v>36849495017</v>
      </c>
      <c r="F36" s="5"/>
      <c r="G36" s="6">
        <f>SUM(G8:G35)</f>
        <v>40488125770</v>
      </c>
      <c r="H36" s="5"/>
      <c r="I36" s="6">
        <f>SUM(I8:I35)</f>
        <v>-3638630753</v>
      </c>
      <c r="J36" s="5"/>
      <c r="K36" s="5"/>
      <c r="L36" s="5"/>
      <c r="M36" s="6">
        <f>SUM(M8:M35)</f>
        <v>36849495013</v>
      </c>
      <c r="N36" s="5"/>
      <c r="O36" s="6">
        <f>SUM(O8:O35)</f>
        <v>39124050114</v>
      </c>
      <c r="P36" s="5"/>
      <c r="Q36" s="6">
        <f>SUM(Q8:Q35)</f>
        <v>-2274555101</v>
      </c>
      <c r="S36" s="5"/>
      <c r="T36" s="5"/>
    </row>
    <row r="37" spans="1:20" ht="22.5" thickTop="1" x14ac:dyDescent="0.5">
      <c r="I37" s="5"/>
      <c r="J37" s="5"/>
      <c r="K37" s="5"/>
      <c r="L37" s="5"/>
      <c r="M37" s="5"/>
      <c r="N37" s="5"/>
      <c r="O37" s="5"/>
      <c r="P37" s="5"/>
      <c r="Q37" s="5"/>
      <c r="S37" s="5"/>
    </row>
    <row r="38" spans="1:20" x14ac:dyDescent="0.5">
      <c r="C38" s="5"/>
      <c r="D38" s="5"/>
      <c r="E38" s="5"/>
      <c r="F38" s="5"/>
      <c r="G38" s="5"/>
      <c r="H38" s="5"/>
      <c r="I38" s="5"/>
      <c r="M38" s="5"/>
      <c r="N38" s="5"/>
      <c r="O38" s="5"/>
      <c r="P38" s="5"/>
      <c r="Q38" s="5"/>
      <c r="S38" s="5"/>
    </row>
    <row r="39" spans="1:20" x14ac:dyDescent="0.5">
      <c r="G39" s="3"/>
      <c r="I39" s="3"/>
      <c r="O39" s="3"/>
      <c r="Q39" s="5"/>
      <c r="S39" s="5"/>
    </row>
    <row r="40" spans="1:20" x14ac:dyDescent="0.5">
      <c r="G40" s="3"/>
      <c r="I40" s="3"/>
      <c r="Q40" s="3"/>
      <c r="S40" s="5"/>
    </row>
    <row r="41" spans="1:20" x14ac:dyDescent="0.5">
      <c r="Q41" s="3"/>
      <c r="S41" s="5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3"/>
  <sheetViews>
    <sheetView rightToLeft="1" workbookViewId="0">
      <selection activeCell="Q18" sqref="Q18"/>
    </sheetView>
  </sheetViews>
  <sheetFormatPr defaultRowHeight="21.75" x14ac:dyDescent="0.5"/>
  <cols>
    <col min="1" max="1" width="27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26" style="1" bestFit="1" customWidth="1"/>
    <col min="10" max="10" width="1" style="1" customWidth="1"/>
    <col min="11" max="11" width="9.5703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26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2.5" x14ac:dyDescent="0.5">
      <c r="A3" s="14" t="s">
        <v>80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2.5" x14ac:dyDescent="0.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2.5" x14ac:dyDescent="0.5">
      <c r="A6" s="15" t="s">
        <v>3</v>
      </c>
      <c r="C6" s="16" t="s">
        <v>82</v>
      </c>
      <c r="D6" s="16" t="s">
        <v>82</v>
      </c>
      <c r="E6" s="16" t="s">
        <v>82</v>
      </c>
      <c r="F6" s="16" t="s">
        <v>82</v>
      </c>
      <c r="G6" s="16" t="s">
        <v>82</v>
      </c>
      <c r="H6" s="16" t="s">
        <v>82</v>
      </c>
      <c r="I6" s="16" t="s">
        <v>82</v>
      </c>
      <c r="K6" s="16" t="s">
        <v>83</v>
      </c>
      <c r="L6" s="16" t="s">
        <v>83</v>
      </c>
      <c r="M6" s="16" t="s">
        <v>83</v>
      </c>
      <c r="N6" s="16" t="s">
        <v>83</v>
      </c>
      <c r="O6" s="16" t="s">
        <v>83</v>
      </c>
      <c r="P6" s="16" t="s">
        <v>83</v>
      </c>
      <c r="Q6" s="16" t="s">
        <v>83</v>
      </c>
    </row>
    <row r="7" spans="1:17" ht="22.5" x14ac:dyDescent="0.5">
      <c r="A7" s="16" t="s">
        <v>3</v>
      </c>
      <c r="C7" s="16" t="s">
        <v>7</v>
      </c>
      <c r="E7" s="16" t="s">
        <v>90</v>
      </c>
      <c r="G7" s="16" t="s">
        <v>91</v>
      </c>
      <c r="I7" s="16" t="s">
        <v>93</v>
      </c>
      <c r="K7" s="16" t="s">
        <v>7</v>
      </c>
      <c r="M7" s="16" t="s">
        <v>90</v>
      </c>
      <c r="O7" s="16" t="s">
        <v>91</v>
      </c>
      <c r="Q7" s="16" t="s">
        <v>93</v>
      </c>
    </row>
    <row r="8" spans="1:17" x14ac:dyDescent="0.5">
      <c r="A8" s="1" t="s">
        <v>22</v>
      </c>
      <c r="C8" s="5">
        <v>6912</v>
      </c>
      <c r="D8" s="5"/>
      <c r="E8" s="5">
        <v>133302996</v>
      </c>
      <c r="F8" s="5"/>
      <c r="G8" s="5">
        <v>85478827</v>
      </c>
      <c r="H8" s="5"/>
      <c r="I8" s="5">
        <v>47824169</v>
      </c>
      <c r="J8" s="5"/>
      <c r="K8" s="5">
        <v>6912</v>
      </c>
      <c r="L8" s="5"/>
      <c r="M8" s="5">
        <v>133302996</v>
      </c>
      <c r="N8" s="5"/>
      <c r="O8" s="5">
        <v>85478827</v>
      </c>
      <c r="P8" s="5"/>
      <c r="Q8" s="5">
        <v>47824169</v>
      </c>
    </row>
    <row r="9" spans="1:17" x14ac:dyDescent="0.5">
      <c r="A9" s="1" t="s">
        <v>20</v>
      </c>
      <c r="C9" s="5">
        <v>87086</v>
      </c>
      <c r="D9" s="5"/>
      <c r="E9" s="5">
        <v>1300327428</v>
      </c>
      <c r="F9" s="5"/>
      <c r="G9" s="5">
        <v>1583421330</v>
      </c>
      <c r="H9" s="5"/>
      <c r="I9" s="5">
        <v>-283093902</v>
      </c>
      <c r="J9" s="5"/>
      <c r="K9" s="5">
        <v>87086</v>
      </c>
      <c r="L9" s="5"/>
      <c r="M9" s="5">
        <v>1300327428</v>
      </c>
      <c r="N9" s="5"/>
      <c r="O9" s="5">
        <v>1583421330</v>
      </c>
      <c r="P9" s="5"/>
      <c r="Q9" s="5">
        <v>-283093902</v>
      </c>
    </row>
    <row r="10" spans="1:17" x14ac:dyDescent="0.5">
      <c r="A10" s="1" t="s">
        <v>38</v>
      </c>
      <c r="C10" s="5">
        <v>150000</v>
      </c>
      <c r="D10" s="5"/>
      <c r="E10" s="5">
        <v>1193535080</v>
      </c>
      <c r="F10" s="5"/>
      <c r="G10" s="5">
        <v>1193535080</v>
      </c>
      <c r="H10" s="5"/>
      <c r="I10" s="5">
        <v>0</v>
      </c>
      <c r="J10" s="5"/>
      <c r="K10" s="5">
        <v>150000</v>
      </c>
      <c r="L10" s="5"/>
      <c r="M10" s="5">
        <v>1193535080</v>
      </c>
      <c r="N10" s="5"/>
      <c r="O10" s="5">
        <v>1193535080</v>
      </c>
      <c r="P10" s="5"/>
      <c r="Q10" s="5">
        <v>0</v>
      </c>
    </row>
    <row r="11" spans="1:17" x14ac:dyDescent="0.5">
      <c r="A11" s="1" t="s">
        <v>29</v>
      </c>
      <c r="C11" s="5">
        <v>3277</v>
      </c>
      <c r="D11" s="5"/>
      <c r="E11" s="5">
        <v>65639371</v>
      </c>
      <c r="F11" s="5"/>
      <c r="G11" s="5">
        <v>47505263</v>
      </c>
      <c r="H11" s="5"/>
      <c r="I11" s="5">
        <v>18134108</v>
      </c>
      <c r="J11" s="5"/>
      <c r="K11" s="5">
        <v>3277</v>
      </c>
      <c r="L11" s="5"/>
      <c r="M11" s="5">
        <v>65639371</v>
      </c>
      <c r="N11" s="5"/>
      <c r="O11" s="5">
        <v>47505263</v>
      </c>
      <c r="P11" s="5"/>
      <c r="Q11" s="5">
        <v>18134108</v>
      </c>
    </row>
    <row r="12" spans="1:17" x14ac:dyDescent="0.5">
      <c r="A12" s="1" t="s">
        <v>18</v>
      </c>
      <c r="C12" s="5">
        <v>123833</v>
      </c>
      <c r="D12" s="5"/>
      <c r="E12" s="5">
        <v>916289546</v>
      </c>
      <c r="F12" s="5"/>
      <c r="G12" s="5">
        <v>591570262</v>
      </c>
      <c r="H12" s="5"/>
      <c r="I12" s="5">
        <v>324719284</v>
      </c>
      <c r="J12" s="5"/>
      <c r="K12" s="5">
        <v>123833</v>
      </c>
      <c r="L12" s="5"/>
      <c r="M12" s="5">
        <v>916289546</v>
      </c>
      <c r="N12" s="5"/>
      <c r="O12" s="5">
        <v>591570262</v>
      </c>
      <c r="P12" s="5"/>
      <c r="Q12" s="5">
        <v>324719284</v>
      </c>
    </row>
    <row r="13" spans="1:17" x14ac:dyDescent="0.5">
      <c r="A13" s="1" t="s">
        <v>16</v>
      </c>
      <c r="C13" s="5">
        <v>9897</v>
      </c>
      <c r="D13" s="5"/>
      <c r="E13" s="5">
        <v>544572431</v>
      </c>
      <c r="F13" s="5"/>
      <c r="G13" s="5">
        <v>410388615</v>
      </c>
      <c r="H13" s="5"/>
      <c r="I13" s="5">
        <v>134183816</v>
      </c>
      <c r="J13" s="5"/>
      <c r="K13" s="5">
        <v>9897</v>
      </c>
      <c r="L13" s="5"/>
      <c r="M13" s="5">
        <v>544572431</v>
      </c>
      <c r="N13" s="5"/>
      <c r="O13" s="5">
        <v>410388615</v>
      </c>
      <c r="P13" s="5"/>
      <c r="Q13" s="5">
        <v>134183816</v>
      </c>
    </row>
    <row r="14" spans="1:17" x14ac:dyDescent="0.5">
      <c r="A14" s="1" t="s">
        <v>27</v>
      </c>
      <c r="C14" s="5">
        <v>0</v>
      </c>
      <c r="D14" s="5"/>
      <c r="E14" s="5">
        <v>0</v>
      </c>
      <c r="F14" s="5"/>
      <c r="G14" s="5">
        <v>0</v>
      </c>
      <c r="H14" s="5"/>
      <c r="I14" s="5">
        <v>0</v>
      </c>
      <c r="J14" s="5"/>
      <c r="K14" s="5">
        <v>889</v>
      </c>
      <c r="L14" s="5"/>
      <c r="M14" s="5">
        <v>58646568</v>
      </c>
      <c r="N14" s="5"/>
      <c r="O14" s="5">
        <v>51267137</v>
      </c>
      <c r="P14" s="5"/>
      <c r="Q14" s="5">
        <v>7379431</v>
      </c>
    </row>
    <row r="15" spans="1:17" x14ac:dyDescent="0.5">
      <c r="A15" s="1" t="s">
        <v>94</v>
      </c>
      <c r="C15" s="5">
        <v>0</v>
      </c>
      <c r="D15" s="5"/>
      <c r="E15" s="5">
        <v>0</v>
      </c>
      <c r="F15" s="5"/>
      <c r="G15" s="5">
        <v>0</v>
      </c>
      <c r="H15" s="5"/>
      <c r="I15" s="5">
        <v>0</v>
      </c>
      <c r="J15" s="5"/>
      <c r="K15" s="5">
        <v>79123</v>
      </c>
      <c r="L15" s="5"/>
      <c r="M15" s="5">
        <v>1139739435</v>
      </c>
      <c r="N15" s="5"/>
      <c r="O15" s="5">
        <v>1031979387</v>
      </c>
      <c r="P15" s="5"/>
      <c r="Q15" s="5">
        <v>107760048</v>
      </c>
    </row>
    <row r="16" spans="1:17" x14ac:dyDescent="0.5">
      <c r="A16" s="1" t="s">
        <v>95</v>
      </c>
      <c r="C16" s="5">
        <v>0</v>
      </c>
      <c r="D16" s="5"/>
      <c r="E16" s="5">
        <v>0</v>
      </c>
      <c r="F16" s="5"/>
      <c r="G16" s="5">
        <v>0</v>
      </c>
      <c r="H16" s="5"/>
      <c r="I16" s="5">
        <v>0</v>
      </c>
      <c r="J16" s="5"/>
      <c r="K16" s="5">
        <v>67340</v>
      </c>
      <c r="L16" s="5"/>
      <c r="M16" s="5">
        <v>2026892111</v>
      </c>
      <c r="N16" s="5"/>
      <c r="O16" s="5">
        <v>1500200863</v>
      </c>
      <c r="P16" s="5"/>
      <c r="Q16" s="5">
        <v>526691248</v>
      </c>
    </row>
    <row r="17" spans="1:17" x14ac:dyDescent="0.5">
      <c r="A17" s="1" t="s">
        <v>31</v>
      </c>
      <c r="C17" s="5">
        <v>0</v>
      </c>
      <c r="D17" s="5"/>
      <c r="E17" s="5">
        <v>0</v>
      </c>
      <c r="F17" s="5"/>
      <c r="G17" s="5">
        <v>0</v>
      </c>
      <c r="H17" s="5"/>
      <c r="I17" s="5">
        <v>0</v>
      </c>
      <c r="J17" s="5"/>
      <c r="K17" s="5">
        <v>5614</v>
      </c>
      <c r="L17" s="5"/>
      <c r="M17" s="5">
        <v>182273292</v>
      </c>
      <c r="N17" s="5"/>
      <c r="O17" s="5">
        <v>153506257</v>
      </c>
      <c r="P17" s="5"/>
      <c r="Q17" s="5">
        <v>28767035</v>
      </c>
    </row>
    <row r="18" spans="1:17" x14ac:dyDescent="0.5">
      <c r="A18" s="1" t="s">
        <v>52</v>
      </c>
      <c r="C18" s="5">
        <v>361</v>
      </c>
      <c r="D18" s="5"/>
      <c r="E18" s="5">
        <v>361000000</v>
      </c>
      <c r="F18" s="5"/>
      <c r="G18" s="5">
        <v>351735429</v>
      </c>
      <c r="H18" s="5"/>
      <c r="I18" s="5">
        <v>9264571</v>
      </c>
      <c r="J18" s="5"/>
      <c r="K18" s="5">
        <v>361</v>
      </c>
      <c r="L18" s="5"/>
      <c r="M18" s="5">
        <v>361000000</v>
      </c>
      <c r="N18" s="5"/>
      <c r="O18" s="5">
        <v>351735429</v>
      </c>
      <c r="P18" s="5"/>
      <c r="Q18" s="5">
        <v>9264571</v>
      </c>
    </row>
    <row r="19" spans="1:17" ht="22.5" thickBot="1" x14ac:dyDescent="0.55000000000000004">
      <c r="E19" s="9">
        <f>SUM(E8:E18)</f>
        <v>4514666852</v>
      </c>
      <c r="G19" s="9">
        <f>SUM(G8:G18)</f>
        <v>4263634806</v>
      </c>
      <c r="I19" s="9">
        <f>SUM(I8:I18)</f>
        <v>251032046</v>
      </c>
      <c r="M19" s="9">
        <f>SUM(M8:M18)</f>
        <v>7922218258</v>
      </c>
      <c r="O19" s="9">
        <f>SUM(O8:O18)</f>
        <v>7000588450</v>
      </c>
      <c r="Q19" s="9">
        <f>SUM(Q8:Q18)</f>
        <v>921629808</v>
      </c>
    </row>
    <row r="20" spans="1:17" ht="22.5" thickTop="1" x14ac:dyDescent="0.5"/>
    <row r="21" spans="1:17" x14ac:dyDescent="0.5">
      <c r="I21" s="3"/>
      <c r="Q21" s="3"/>
    </row>
    <row r="22" spans="1:17" x14ac:dyDescent="0.5">
      <c r="Q22" s="5"/>
    </row>
    <row r="23" spans="1:17" x14ac:dyDescent="0.5">
      <c r="Q23" s="11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35"/>
  <sheetViews>
    <sheetView rightToLeft="1" topLeftCell="A25" workbookViewId="0">
      <selection activeCell="I34" sqref="I34"/>
    </sheetView>
  </sheetViews>
  <sheetFormatPr defaultRowHeight="21.75" x14ac:dyDescent="0.5"/>
  <cols>
    <col min="1" max="1" width="29" style="1" bestFit="1" customWidth="1"/>
    <col min="2" max="2" width="1" style="1" customWidth="1"/>
    <col min="3" max="3" width="16.42578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9.28515625" style="1" bestFit="1" customWidth="1"/>
    <col min="12" max="12" width="1" style="1" customWidth="1"/>
    <col min="13" max="13" width="16.42578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3.710937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19.285156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 x14ac:dyDescent="0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22.5" x14ac:dyDescent="0.5">
      <c r="A3" s="14" t="s">
        <v>80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ht="22.5" x14ac:dyDescent="0.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6" spans="1:21" ht="22.5" x14ac:dyDescent="0.5">
      <c r="A6" s="15" t="s">
        <v>3</v>
      </c>
      <c r="C6" s="16" t="s">
        <v>82</v>
      </c>
      <c r="D6" s="16" t="s">
        <v>82</v>
      </c>
      <c r="E6" s="16" t="s">
        <v>82</v>
      </c>
      <c r="F6" s="16" t="s">
        <v>82</v>
      </c>
      <c r="G6" s="16" t="s">
        <v>82</v>
      </c>
      <c r="H6" s="16" t="s">
        <v>82</v>
      </c>
      <c r="I6" s="16" t="s">
        <v>82</v>
      </c>
      <c r="J6" s="16" t="s">
        <v>82</v>
      </c>
      <c r="K6" s="16" t="s">
        <v>82</v>
      </c>
      <c r="M6" s="16" t="s">
        <v>83</v>
      </c>
      <c r="N6" s="16" t="s">
        <v>83</v>
      </c>
      <c r="O6" s="16" t="s">
        <v>83</v>
      </c>
      <c r="P6" s="16" t="s">
        <v>83</v>
      </c>
      <c r="Q6" s="16" t="s">
        <v>83</v>
      </c>
      <c r="R6" s="16" t="s">
        <v>83</v>
      </c>
      <c r="S6" s="16" t="s">
        <v>83</v>
      </c>
      <c r="T6" s="16" t="s">
        <v>83</v>
      </c>
      <c r="U6" s="16" t="s">
        <v>83</v>
      </c>
    </row>
    <row r="7" spans="1:21" ht="22.5" x14ac:dyDescent="0.5">
      <c r="A7" s="16" t="s">
        <v>3</v>
      </c>
      <c r="C7" s="10" t="s">
        <v>96</v>
      </c>
      <c r="E7" s="16" t="s">
        <v>97</v>
      </c>
      <c r="G7" s="16" t="s">
        <v>98</v>
      </c>
      <c r="I7" s="16" t="s">
        <v>70</v>
      </c>
      <c r="K7" s="16" t="s">
        <v>99</v>
      </c>
      <c r="M7" s="16" t="s">
        <v>96</v>
      </c>
      <c r="O7" s="16" t="s">
        <v>97</v>
      </c>
      <c r="Q7" s="16" t="s">
        <v>98</v>
      </c>
      <c r="S7" s="16" t="s">
        <v>70</v>
      </c>
      <c r="U7" s="16" t="s">
        <v>99</v>
      </c>
    </row>
    <row r="8" spans="1:21" x14ac:dyDescent="0.5">
      <c r="A8" s="1" t="s">
        <v>22</v>
      </c>
      <c r="C8" s="5">
        <v>0</v>
      </c>
      <c r="D8" s="5"/>
      <c r="E8" s="5">
        <v>-87006017</v>
      </c>
      <c r="F8" s="5"/>
      <c r="G8" s="5">
        <v>47824169</v>
      </c>
      <c r="H8" s="5"/>
      <c r="I8" s="5">
        <v>-39181848</v>
      </c>
      <c r="J8" s="5"/>
      <c r="K8" s="7">
        <f>I8/$I$34</f>
        <v>1.1472712777937296E-2</v>
      </c>
      <c r="L8" s="5"/>
      <c r="M8" s="5">
        <v>0</v>
      </c>
      <c r="N8" s="5"/>
      <c r="O8" s="5">
        <v>267636482</v>
      </c>
      <c r="P8" s="5"/>
      <c r="Q8" s="5">
        <v>47824169</v>
      </c>
      <c r="R8" s="5"/>
      <c r="S8" s="5">
        <v>315460651</v>
      </c>
      <c r="T8" s="5"/>
      <c r="U8" s="7">
        <f>S8/$S$34</f>
        <v>-0.17812930712194391</v>
      </c>
    </row>
    <row r="9" spans="1:21" x14ac:dyDescent="0.5">
      <c r="A9" s="1" t="s">
        <v>20</v>
      </c>
      <c r="C9" s="5">
        <v>0</v>
      </c>
      <c r="D9" s="5"/>
      <c r="E9" s="5">
        <v>140248363</v>
      </c>
      <c r="F9" s="5"/>
      <c r="G9" s="5">
        <v>-283093902</v>
      </c>
      <c r="H9" s="5"/>
      <c r="I9" s="5">
        <v>-142845539</v>
      </c>
      <c r="J9" s="5"/>
      <c r="K9" s="7">
        <f t="shared" ref="K9:K33" si="0">I9/$I$34</f>
        <v>4.1826149714955768E-2</v>
      </c>
      <c r="L9" s="5"/>
      <c r="M9" s="5">
        <v>0</v>
      </c>
      <c r="N9" s="5"/>
      <c r="O9" s="5">
        <v>0</v>
      </c>
      <c r="P9" s="5"/>
      <c r="Q9" s="5">
        <v>-283093902</v>
      </c>
      <c r="R9" s="5"/>
      <c r="S9" s="5">
        <v>-283093902</v>
      </c>
      <c r="T9" s="5"/>
      <c r="U9" s="7">
        <f t="shared" ref="U9:U33" si="1">S9/$S$34</f>
        <v>0.15985296566736462</v>
      </c>
    </row>
    <row r="10" spans="1:21" x14ac:dyDescent="0.5">
      <c r="A10" s="1" t="s">
        <v>38</v>
      </c>
      <c r="C10" s="5">
        <v>0</v>
      </c>
      <c r="D10" s="5"/>
      <c r="E10" s="5">
        <v>0</v>
      </c>
      <c r="F10" s="5"/>
      <c r="G10" s="5">
        <v>0</v>
      </c>
      <c r="H10" s="5"/>
      <c r="I10" s="5">
        <v>0</v>
      </c>
      <c r="J10" s="5"/>
      <c r="K10" s="7">
        <f t="shared" si="0"/>
        <v>0</v>
      </c>
      <c r="L10" s="5"/>
      <c r="M10" s="5">
        <v>0</v>
      </c>
      <c r="N10" s="5"/>
      <c r="O10" s="5">
        <v>0</v>
      </c>
      <c r="P10" s="5"/>
      <c r="Q10" s="5">
        <v>0</v>
      </c>
      <c r="R10" s="5"/>
      <c r="S10" s="5">
        <v>0</v>
      </c>
      <c r="T10" s="5"/>
      <c r="U10" s="7">
        <f t="shared" si="1"/>
        <v>0</v>
      </c>
    </row>
    <row r="11" spans="1:21" x14ac:dyDescent="0.5">
      <c r="A11" s="1" t="s">
        <v>29</v>
      </c>
      <c r="C11" s="5">
        <v>0</v>
      </c>
      <c r="D11" s="5"/>
      <c r="E11" s="5">
        <v>-10107134</v>
      </c>
      <c r="F11" s="5"/>
      <c r="G11" s="5">
        <v>18134108</v>
      </c>
      <c r="H11" s="5"/>
      <c r="I11" s="5">
        <v>8026974</v>
      </c>
      <c r="J11" s="5"/>
      <c r="K11" s="7">
        <f t="shared" si="0"/>
        <v>-2.3503528260834061E-3</v>
      </c>
      <c r="L11" s="5"/>
      <c r="M11" s="5">
        <v>0</v>
      </c>
      <c r="N11" s="5"/>
      <c r="O11" s="5">
        <v>0</v>
      </c>
      <c r="P11" s="5"/>
      <c r="Q11" s="5">
        <v>18134108</v>
      </c>
      <c r="R11" s="5"/>
      <c r="S11" s="5">
        <v>18134108</v>
      </c>
      <c r="T11" s="5"/>
      <c r="U11" s="7">
        <f t="shared" si="1"/>
        <v>-1.023967991911137E-2</v>
      </c>
    </row>
    <row r="12" spans="1:21" x14ac:dyDescent="0.5">
      <c r="A12" s="1" t="s">
        <v>18</v>
      </c>
      <c r="C12" s="5">
        <v>0</v>
      </c>
      <c r="D12" s="5"/>
      <c r="E12" s="5">
        <v>-20870265</v>
      </c>
      <c r="F12" s="5"/>
      <c r="G12" s="5">
        <v>324719284</v>
      </c>
      <c r="H12" s="5"/>
      <c r="I12" s="5">
        <v>303849019</v>
      </c>
      <c r="J12" s="5"/>
      <c r="K12" s="7">
        <f t="shared" si="0"/>
        <v>-8.896906860659079E-2</v>
      </c>
      <c r="L12" s="5"/>
      <c r="M12" s="5">
        <v>0</v>
      </c>
      <c r="N12" s="5"/>
      <c r="O12" s="5">
        <v>0</v>
      </c>
      <c r="P12" s="5"/>
      <c r="Q12" s="5">
        <v>324719284</v>
      </c>
      <c r="R12" s="5"/>
      <c r="S12" s="5">
        <v>324719284</v>
      </c>
      <c r="T12" s="5"/>
      <c r="U12" s="7">
        <f t="shared" si="1"/>
        <v>-0.18335732486665579</v>
      </c>
    </row>
    <row r="13" spans="1:21" x14ac:dyDescent="0.5">
      <c r="A13" s="1" t="s">
        <v>16</v>
      </c>
      <c r="C13" s="5">
        <v>0</v>
      </c>
      <c r="D13" s="5"/>
      <c r="E13" s="5">
        <v>-135856379</v>
      </c>
      <c r="F13" s="5"/>
      <c r="G13" s="5">
        <v>134183816</v>
      </c>
      <c r="H13" s="5"/>
      <c r="I13" s="5">
        <v>-1672563</v>
      </c>
      <c r="J13" s="5"/>
      <c r="K13" s="7">
        <f t="shared" si="0"/>
        <v>4.8973787305808391E-4</v>
      </c>
      <c r="L13" s="5"/>
      <c r="M13" s="5">
        <v>0</v>
      </c>
      <c r="N13" s="5"/>
      <c r="O13" s="5">
        <v>0</v>
      </c>
      <c r="P13" s="5"/>
      <c r="Q13" s="5">
        <v>134183816</v>
      </c>
      <c r="R13" s="5"/>
      <c r="S13" s="5">
        <v>134183816</v>
      </c>
      <c r="T13" s="5"/>
      <c r="U13" s="7">
        <f t="shared" si="1"/>
        <v>-7.5768784776451922E-2</v>
      </c>
    </row>
    <row r="14" spans="1:21" x14ac:dyDescent="0.5">
      <c r="A14" s="1" t="s">
        <v>27</v>
      </c>
      <c r="C14" s="5">
        <v>0</v>
      </c>
      <c r="D14" s="5"/>
      <c r="E14" s="5">
        <v>-410275648</v>
      </c>
      <c r="F14" s="5"/>
      <c r="G14" s="5">
        <v>0</v>
      </c>
      <c r="H14" s="5"/>
      <c r="I14" s="5">
        <v>-410275648</v>
      </c>
      <c r="J14" s="5"/>
      <c r="K14" s="7">
        <f t="shared" si="0"/>
        <v>0.12013151266591877</v>
      </c>
      <c r="L14" s="5"/>
      <c r="M14" s="5">
        <v>0</v>
      </c>
      <c r="N14" s="5"/>
      <c r="O14" s="5">
        <v>-175284656</v>
      </c>
      <c r="P14" s="5"/>
      <c r="Q14" s="5">
        <v>7379431</v>
      </c>
      <c r="R14" s="5"/>
      <c r="S14" s="5">
        <v>-167905225</v>
      </c>
      <c r="T14" s="5"/>
      <c r="U14" s="7">
        <f t="shared" si="1"/>
        <v>9.4810054111642894E-2</v>
      </c>
    </row>
    <row r="15" spans="1:21" x14ac:dyDescent="0.5">
      <c r="A15" s="1" t="s">
        <v>94</v>
      </c>
      <c r="C15" s="5">
        <v>0</v>
      </c>
      <c r="D15" s="5"/>
      <c r="E15" s="5">
        <v>0</v>
      </c>
      <c r="F15" s="5"/>
      <c r="G15" s="5">
        <v>0</v>
      </c>
      <c r="H15" s="5"/>
      <c r="I15" s="5">
        <v>0</v>
      </c>
      <c r="J15" s="5"/>
      <c r="K15" s="7">
        <f t="shared" si="0"/>
        <v>0</v>
      </c>
      <c r="L15" s="5"/>
      <c r="M15" s="5">
        <v>0</v>
      </c>
      <c r="N15" s="5"/>
      <c r="O15" s="5">
        <v>0</v>
      </c>
      <c r="P15" s="5"/>
      <c r="Q15" s="5">
        <v>107760048</v>
      </c>
      <c r="R15" s="5"/>
      <c r="S15" s="5">
        <v>107760048</v>
      </c>
      <c r="T15" s="5"/>
      <c r="U15" s="7">
        <f t="shared" si="1"/>
        <v>-6.0848231387398671E-2</v>
      </c>
    </row>
    <row r="16" spans="1:21" x14ac:dyDescent="0.5">
      <c r="A16" s="1" t="s">
        <v>95</v>
      </c>
      <c r="C16" s="5">
        <v>0</v>
      </c>
      <c r="D16" s="5"/>
      <c r="E16" s="5">
        <v>0</v>
      </c>
      <c r="F16" s="5"/>
      <c r="G16" s="5">
        <v>0</v>
      </c>
      <c r="H16" s="5"/>
      <c r="I16" s="5">
        <v>0</v>
      </c>
      <c r="J16" s="5"/>
      <c r="K16" s="7">
        <f t="shared" si="0"/>
        <v>0</v>
      </c>
      <c r="L16" s="5"/>
      <c r="M16" s="5">
        <v>0</v>
      </c>
      <c r="N16" s="5"/>
      <c r="O16" s="5">
        <v>0</v>
      </c>
      <c r="P16" s="5"/>
      <c r="Q16" s="5">
        <v>526691248</v>
      </c>
      <c r="R16" s="5"/>
      <c r="S16" s="5">
        <v>526691248</v>
      </c>
      <c r="T16" s="5"/>
      <c r="U16" s="7">
        <f t="shared" si="1"/>
        <v>-0.29740364376992273</v>
      </c>
    </row>
    <row r="17" spans="1:21" x14ac:dyDescent="0.5">
      <c r="A17" s="1" t="s">
        <v>31</v>
      </c>
      <c r="C17" s="5">
        <v>0</v>
      </c>
      <c r="D17" s="5"/>
      <c r="E17" s="5">
        <v>-306561619</v>
      </c>
      <c r="F17" s="5"/>
      <c r="G17" s="5">
        <v>0</v>
      </c>
      <c r="H17" s="5"/>
      <c r="I17" s="5">
        <v>-306561619</v>
      </c>
      <c r="J17" s="5"/>
      <c r="K17" s="7">
        <f t="shared" si="0"/>
        <v>8.9763336418599876E-2</v>
      </c>
      <c r="L17" s="5"/>
      <c r="M17" s="5">
        <v>0</v>
      </c>
      <c r="N17" s="5"/>
      <c r="O17" s="5">
        <v>-343133892</v>
      </c>
      <c r="P17" s="5"/>
      <c r="Q17" s="5">
        <v>28767035</v>
      </c>
      <c r="R17" s="5"/>
      <c r="S17" s="5">
        <v>-314366857</v>
      </c>
      <c r="T17" s="5"/>
      <c r="U17" s="7">
        <f t="shared" si="1"/>
        <v>0.17751168090854291</v>
      </c>
    </row>
    <row r="18" spans="1:21" x14ac:dyDescent="0.5">
      <c r="A18" s="1" t="s">
        <v>23</v>
      </c>
      <c r="C18" s="5">
        <v>0</v>
      </c>
      <c r="D18" s="5"/>
      <c r="E18" s="5">
        <v>-266339990</v>
      </c>
      <c r="F18" s="5"/>
      <c r="G18" s="5">
        <v>0</v>
      </c>
      <c r="H18" s="5"/>
      <c r="I18" s="5">
        <v>-266339990</v>
      </c>
      <c r="J18" s="5"/>
      <c r="K18" s="7">
        <f t="shared" si="0"/>
        <v>7.7986168660260521E-2</v>
      </c>
      <c r="L18" s="5"/>
      <c r="M18" s="5">
        <v>0</v>
      </c>
      <c r="N18" s="5"/>
      <c r="O18" s="5">
        <v>-214469521</v>
      </c>
      <c r="P18" s="5"/>
      <c r="Q18" s="5">
        <v>0</v>
      </c>
      <c r="R18" s="5"/>
      <c r="S18" s="5">
        <v>-214469521</v>
      </c>
      <c r="T18" s="5"/>
      <c r="U18" s="7">
        <f t="shared" si="1"/>
        <v>0.12110324077948219</v>
      </c>
    </row>
    <row r="19" spans="1:21" x14ac:dyDescent="0.5">
      <c r="A19" s="1" t="s">
        <v>34</v>
      </c>
      <c r="C19" s="5">
        <v>0</v>
      </c>
      <c r="D19" s="5"/>
      <c r="E19" s="5">
        <v>-364790136</v>
      </c>
      <c r="F19" s="5"/>
      <c r="G19" s="5">
        <v>0</v>
      </c>
      <c r="H19" s="5"/>
      <c r="I19" s="5">
        <v>-364790136</v>
      </c>
      <c r="J19" s="5"/>
      <c r="K19" s="7">
        <f t="shared" si="0"/>
        <v>0.10681304400325078</v>
      </c>
      <c r="L19" s="5"/>
      <c r="M19" s="5">
        <v>0</v>
      </c>
      <c r="N19" s="5"/>
      <c r="O19" s="5">
        <v>-364790136</v>
      </c>
      <c r="P19" s="5"/>
      <c r="Q19" s="5">
        <v>0</v>
      </c>
      <c r="R19" s="5"/>
      <c r="S19" s="5">
        <v>-364790136</v>
      </c>
      <c r="T19" s="5"/>
      <c r="U19" s="7">
        <f t="shared" si="1"/>
        <v>0.20598389677005924</v>
      </c>
    </row>
    <row r="20" spans="1:21" x14ac:dyDescent="0.5">
      <c r="A20" s="1" t="s">
        <v>25</v>
      </c>
      <c r="C20" s="5">
        <v>0</v>
      </c>
      <c r="D20" s="5"/>
      <c r="E20" s="5">
        <v>-191909803</v>
      </c>
      <c r="F20" s="5"/>
      <c r="G20" s="5">
        <v>0</v>
      </c>
      <c r="H20" s="5"/>
      <c r="I20" s="5">
        <v>-191909803</v>
      </c>
      <c r="J20" s="5"/>
      <c r="K20" s="7">
        <f t="shared" si="0"/>
        <v>5.6192501412631921E-2</v>
      </c>
      <c r="L20" s="5"/>
      <c r="M20" s="5">
        <v>0</v>
      </c>
      <c r="N20" s="5"/>
      <c r="O20" s="5">
        <v>34463508</v>
      </c>
      <c r="P20" s="5"/>
      <c r="Q20" s="5">
        <v>0</v>
      </c>
      <c r="R20" s="5"/>
      <c r="S20" s="5">
        <v>34463508</v>
      </c>
      <c r="T20" s="5"/>
      <c r="U20" s="7">
        <f t="shared" si="1"/>
        <v>-1.9460306005111144E-2</v>
      </c>
    </row>
    <row r="21" spans="1:21" x14ac:dyDescent="0.5">
      <c r="A21" s="1" t="s">
        <v>17</v>
      </c>
      <c r="C21" s="5">
        <v>0</v>
      </c>
      <c r="D21" s="5"/>
      <c r="E21" s="5">
        <v>-553027960</v>
      </c>
      <c r="F21" s="5"/>
      <c r="G21" s="5">
        <v>0</v>
      </c>
      <c r="H21" s="5"/>
      <c r="I21" s="5">
        <v>-553027960</v>
      </c>
      <c r="J21" s="5"/>
      <c r="K21" s="7">
        <f t="shared" si="0"/>
        <v>0.16193036487836396</v>
      </c>
      <c r="L21" s="5"/>
      <c r="M21" s="5">
        <v>0</v>
      </c>
      <c r="N21" s="5"/>
      <c r="O21" s="5">
        <v>-526835230</v>
      </c>
      <c r="P21" s="5"/>
      <c r="Q21" s="5">
        <v>0</v>
      </c>
      <c r="R21" s="5"/>
      <c r="S21" s="5">
        <v>-526835230</v>
      </c>
      <c r="T21" s="5"/>
      <c r="U21" s="7">
        <f t="shared" si="1"/>
        <v>0.29748494523752805</v>
      </c>
    </row>
    <row r="22" spans="1:21" x14ac:dyDescent="0.5">
      <c r="A22" s="1" t="s">
        <v>37</v>
      </c>
      <c r="C22" s="5">
        <v>0</v>
      </c>
      <c r="D22" s="5"/>
      <c r="E22" s="5">
        <v>10442740</v>
      </c>
      <c r="F22" s="5"/>
      <c r="G22" s="5">
        <v>0</v>
      </c>
      <c r="H22" s="5"/>
      <c r="I22" s="5">
        <v>10442740</v>
      </c>
      <c r="J22" s="5"/>
      <c r="K22" s="7">
        <f t="shared" si="0"/>
        <v>-3.057705614974488E-3</v>
      </c>
      <c r="L22" s="5"/>
      <c r="M22" s="5">
        <v>0</v>
      </c>
      <c r="N22" s="5"/>
      <c r="O22" s="5">
        <v>10442740</v>
      </c>
      <c r="P22" s="5"/>
      <c r="Q22" s="5">
        <v>0</v>
      </c>
      <c r="R22" s="5"/>
      <c r="S22" s="5">
        <v>10442740</v>
      </c>
      <c r="T22" s="5"/>
      <c r="U22" s="7">
        <f t="shared" si="1"/>
        <v>-5.8966404677032397E-3</v>
      </c>
    </row>
    <row r="23" spans="1:21" x14ac:dyDescent="0.5">
      <c r="A23" s="1" t="s">
        <v>19</v>
      </c>
      <c r="C23" s="5">
        <v>0</v>
      </c>
      <c r="D23" s="5"/>
      <c r="E23" s="5">
        <v>137652751</v>
      </c>
      <c r="F23" s="5"/>
      <c r="G23" s="5">
        <v>0</v>
      </c>
      <c r="H23" s="5"/>
      <c r="I23" s="5">
        <v>137652751</v>
      </c>
      <c r="J23" s="5"/>
      <c r="K23" s="7">
        <f t="shared" si="0"/>
        <v>-4.0305665912335753E-2</v>
      </c>
      <c r="L23" s="5"/>
      <c r="M23" s="5">
        <v>0</v>
      </c>
      <c r="N23" s="5"/>
      <c r="O23" s="5">
        <v>133351031</v>
      </c>
      <c r="P23" s="5"/>
      <c r="Q23" s="5">
        <v>0</v>
      </c>
      <c r="R23" s="5"/>
      <c r="S23" s="5">
        <v>133351031</v>
      </c>
      <c r="T23" s="5"/>
      <c r="U23" s="7">
        <f t="shared" si="1"/>
        <v>-7.5298540977229086E-2</v>
      </c>
    </row>
    <row r="24" spans="1:21" x14ac:dyDescent="0.5">
      <c r="A24" s="1" t="s">
        <v>24</v>
      </c>
      <c r="C24" s="5">
        <v>0</v>
      </c>
      <c r="D24" s="5"/>
      <c r="E24" s="5">
        <v>7517870</v>
      </c>
      <c r="F24" s="5"/>
      <c r="G24" s="5">
        <v>0</v>
      </c>
      <c r="H24" s="5"/>
      <c r="I24" s="5">
        <v>7517870</v>
      </c>
      <c r="J24" s="5"/>
      <c r="K24" s="7">
        <f t="shared" si="0"/>
        <v>-2.2012836967738596E-3</v>
      </c>
      <c r="L24" s="5"/>
      <c r="M24" s="5">
        <v>0</v>
      </c>
      <c r="N24" s="5"/>
      <c r="O24" s="5">
        <v>8116407</v>
      </c>
      <c r="P24" s="5"/>
      <c r="Q24" s="5">
        <v>0</v>
      </c>
      <c r="R24" s="5"/>
      <c r="S24" s="5">
        <v>8116407</v>
      </c>
      <c r="T24" s="5"/>
      <c r="U24" s="7">
        <f t="shared" si="1"/>
        <v>-4.5830437192298044E-3</v>
      </c>
    </row>
    <row r="25" spans="1:21" x14ac:dyDescent="0.5">
      <c r="A25" s="1" t="s">
        <v>36</v>
      </c>
      <c r="C25" s="5">
        <v>0</v>
      </c>
      <c r="D25" s="5"/>
      <c r="E25" s="5">
        <v>856563</v>
      </c>
      <c r="F25" s="5"/>
      <c r="G25" s="5">
        <v>0</v>
      </c>
      <c r="H25" s="5"/>
      <c r="I25" s="5">
        <v>856563</v>
      </c>
      <c r="J25" s="5"/>
      <c r="K25" s="7">
        <f t="shared" si="0"/>
        <v>-2.5080749828870514E-4</v>
      </c>
      <c r="L25" s="5"/>
      <c r="M25" s="5">
        <v>0</v>
      </c>
      <c r="N25" s="5"/>
      <c r="O25" s="5">
        <v>856563</v>
      </c>
      <c r="P25" s="5"/>
      <c r="Q25" s="5">
        <v>0</v>
      </c>
      <c r="R25" s="5"/>
      <c r="S25" s="5">
        <v>856563</v>
      </c>
      <c r="T25" s="5"/>
      <c r="U25" s="7">
        <f t="shared" si="1"/>
        <v>-4.8367038238405726E-4</v>
      </c>
    </row>
    <row r="26" spans="1:21" x14ac:dyDescent="0.5">
      <c r="A26" s="1" t="s">
        <v>30</v>
      </c>
      <c r="C26" s="5">
        <v>0</v>
      </c>
      <c r="D26" s="5"/>
      <c r="E26" s="5">
        <v>-80367400</v>
      </c>
      <c r="F26" s="5"/>
      <c r="G26" s="5">
        <v>0</v>
      </c>
      <c r="H26" s="5"/>
      <c r="I26" s="5">
        <v>-80367400</v>
      </c>
      <c r="J26" s="5"/>
      <c r="K26" s="7">
        <f t="shared" si="0"/>
        <v>2.353212377603011E-2</v>
      </c>
      <c r="L26" s="5"/>
      <c r="M26" s="5">
        <v>0</v>
      </c>
      <c r="N26" s="5"/>
      <c r="O26" s="5">
        <v>-54678106</v>
      </c>
      <c r="P26" s="5"/>
      <c r="Q26" s="5">
        <v>0</v>
      </c>
      <c r="R26" s="5"/>
      <c r="S26" s="5">
        <v>-54678106</v>
      </c>
      <c r="T26" s="5"/>
      <c r="U26" s="7">
        <f t="shared" si="1"/>
        <v>3.0874763954380491E-2</v>
      </c>
    </row>
    <row r="27" spans="1:21" x14ac:dyDescent="0.5">
      <c r="A27" s="1" t="s">
        <v>21</v>
      </c>
      <c r="C27" s="5">
        <v>0</v>
      </c>
      <c r="D27" s="5"/>
      <c r="E27" s="5">
        <v>70890939</v>
      </c>
      <c r="F27" s="5"/>
      <c r="G27" s="5">
        <v>0</v>
      </c>
      <c r="H27" s="5"/>
      <c r="I27" s="5">
        <v>70890939</v>
      </c>
      <c r="J27" s="5"/>
      <c r="K27" s="7">
        <f t="shared" si="0"/>
        <v>-2.0757351253704863E-2</v>
      </c>
      <c r="L27" s="5"/>
      <c r="M27" s="5">
        <v>0</v>
      </c>
      <c r="N27" s="5"/>
      <c r="O27" s="5">
        <v>189886443</v>
      </c>
      <c r="P27" s="5"/>
      <c r="Q27" s="5">
        <v>0</v>
      </c>
      <c r="R27" s="5"/>
      <c r="S27" s="5">
        <v>189886443</v>
      </c>
      <c r="T27" s="5"/>
      <c r="U27" s="7">
        <f t="shared" si="1"/>
        <v>-0.10722205896747641</v>
      </c>
    </row>
    <row r="28" spans="1:21" x14ac:dyDescent="0.5">
      <c r="A28" s="1" t="s">
        <v>32</v>
      </c>
      <c r="C28" s="5">
        <v>0</v>
      </c>
      <c r="D28" s="5"/>
      <c r="E28" s="5">
        <v>-8896492</v>
      </c>
      <c r="F28" s="5"/>
      <c r="G28" s="5">
        <v>0</v>
      </c>
      <c r="H28" s="5"/>
      <c r="I28" s="5">
        <v>-8896492</v>
      </c>
      <c r="J28" s="5"/>
      <c r="K28" s="7">
        <f t="shared" si="0"/>
        <v>2.6049536368784069E-3</v>
      </c>
      <c r="L28" s="5"/>
      <c r="M28" s="5">
        <v>0</v>
      </c>
      <c r="N28" s="5"/>
      <c r="O28" s="5">
        <v>-8896492</v>
      </c>
      <c r="P28" s="5"/>
      <c r="Q28" s="5">
        <v>0</v>
      </c>
      <c r="R28" s="5"/>
      <c r="S28" s="5">
        <v>-8896492</v>
      </c>
      <c r="T28" s="5"/>
      <c r="U28" s="7">
        <f t="shared" si="1"/>
        <v>5.0235297199583764E-3</v>
      </c>
    </row>
    <row r="29" spans="1:21" x14ac:dyDescent="0.5">
      <c r="A29" s="1" t="s">
        <v>35</v>
      </c>
      <c r="C29" s="5">
        <v>0</v>
      </c>
      <c r="D29" s="5"/>
      <c r="E29" s="5">
        <v>-194953780</v>
      </c>
      <c r="F29" s="5"/>
      <c r="G29" s="5">
        <v>0</v>
      </c>
      <c r="H29" s="5"/>
      <c r="I29" s="5">
        <v>-194953780</v>
      </c>
      <c r="J29" s="5"/>
      <c r="K29" s="7">
        <f t="shared" si="0"/>
        <v>5.7083798674150754E-2</v>
      </c>
      <c r="L29" s="5"/>
      <c r="M29" s="5">
        <v>0</v>
      </c>
      <c r="N29" s="5"/>
      <c r="O29" s="5">
        <v>-194953780</v>
      </c>
      <c r="P29" s="5"/>
      <c r="Q29" s="5">
        <v>0</v>
      </c>
      <c r="R29" s="5"/>
      <c r="S29" s="5">
        <v>-194953780</v>
      </c>
      <c r="T29" s="5"/>
      <c r="U29" s="7">
        <f t="shared" si="1"/>
        <v>0.11008340229477269</v>
      </c>
    </row>
    <row r="30" spans="1:21" x14ac:dyDescent="0.5">
      <c r="A30" s="1" t="s">
        <v>28</v>
      </c>
      <c r="C30" s="5">
        <v>0</v>
      </c>
      <c r="D30" s="5"/>
      <c r="E30" s="5">
        <v>-554378596</v>
      </c>
      <c r="F30" s="5"/>
      <c r="G30" s="5">
        <v>0</v>
      </c>
      <c r="H30" s="5"/>
      <c r="I30" s="5">
        <v>-554378596</v>
      </c>
      <c r="J30" s="5"/>
      <c r="K30" s="7">
        <f t="shared" si="0"/>
        <v>0.16232584032647307</v>
      </c>
      <c r="L30" s="5"/>
      <c r="M30" s="5">
        <v>0</v>
      </c>
      <c r="N30" s="5"/>
      <c r="O30" s="5">
        <v>-582108416</v>
      </c>
      <c r="P30" s="5"/>
      <c r="Q30" s="5">
        <v>0</v>
      </c>
      <c r="R30" s="5"/>
      <c r="S30" s="5">
        <v>-582108416</v>
      </c>
      <c r="T30" s="5"/>
      <c r="U30" s="7">
        <f t="shared" si="1"/>
        <v>0.32869572950932724</v>
      </c>
    </row>
    <row r="31" spans="1:21" x14ac:dyDescent="0.5">
      <c r="A31" s="1" t="s">
        <v>26</v>
      </c>
      <c r="C31" s="5">
        <v>0</v>
      </c>
      <c r="D31" s="5"/>
      <c r="E31" s="5">
        <v>-442116349</v>
      </c>
      <c r="F31" s="5"/>
      <c r="G31" s="5">
        <v>0</v>
      </c>
      <c r="H31" s="5"/>
      <c r="I31" s="5">
        <v>-442116349</v>
      </c>
      <c r="J31" s="5"/>
      <c r="K31" s="7">
        <f t="shared" si="0"/>
        <v>0.12945468744882285</v>
      </c>
      <c r="L31" s="5"/>
      <c r="M31" s="5">
        <v>0</v>
      </c>
      <c r="N31" s="5"/>
      <c r="O31" s="5">
        <v>-368224212</v>
      </c>
      <c r="P31" s="5"/>
      <c r="Q31" s="5">
        <v>0</v>
      </c>
      <c r="R31" s="5"/>
      <c r="S31" s="5">
        <v>-368224212</v>
      </c>
      <c r="T31" s="5"/>
      <c r="U31" s="7">
        <f t="shared" si="1"/>
        <v>0.20792299623157687</v>
      </c>
    </row>
    <row r="32" spans="1:21" x14ac:dyDescent="0.5">
      <c r="A32" s="1" t="s">
        <v>15</v>
      </c>
      <c r="C32" s="5">
        <v>0</v>
      </c>
      <c r="D32" s="5"/>
      <c r="E32" s="5">
        <v>-380688394</v>
      </c>
      <c r="F32" s="5"/>
      <c r="G32" s="5">
        <v>0</v>
      </c>
      <c r="H32" s="5"/>
      <c r="I32" s="5">
        <v>-380688394</v>
      </c>
      <c r="J32" s="5"/>
      <c r="K32" s="7">
        <f t="shared" si="0"/>
        <v>0.11146816255977073</v>
      </c>
      <c r="L32" s="5"/>
      <c r="M32" s="5">
        <v>0</v>
      </c>
      <c r="N32" s="5"/>
      <c r="O32" s="5">
        <v>-478256712</v>
      </c>
      <c r="P32" s="5"/>
      <c r="Q32" s="5">
        <v>0</v>
      </c>
      <c r="R32" s="5"/>
      <c r="S32" s="5">
        <v>-478256712</v>
      </c>
      <c r="T32" s="5"/>
      <c r="U32" s="7">
        <f t="shared" si="1"/>
        <v>0.2700543997006431</v>
      </c>
    </row>
    <row r="33" spans="1:21" x14ac:dyDescent="0.5">
      <c r="A33" s="1" t="s">
        <v>33</v>
      </c>
      <c r="C33" s="5">
        <v>0</v>
      </c>
      <c r="D33" s="5"/>
      <c r="E33" s="5">
        <v>-16451599</v>
      </c>
      <c r="F33" s="5"/>
      <c r="G33" s="5">
        <v>0</v>
      </c>
      <c r="H33" s="5"/>
      <c r="I33" s="5">
        <v>-16451599</v>
      </c>
      <c r="J33" s="5"/>
      <c r="K33" s="7">
        <f t="shared" si="0"/>
        <v>4.8171405816489418E-3</v>
      </c>
      <c r="L33" s="5"/>
      <c r="M33" s="5">
        <v>0</v>
      </c>
      <c r="N33" s="5"/>
      <c r="O33" s="5">
        <v>-16451599</v>
      </c>
      <c r="P33" s="5"/>
      <c r="Q33" s="5">
        <v>0</v>
      </c>
      <c r="R33" s="5"/>
      <c r="S33" s="5">
        <v>-16451599</v>
      </c>
      <c r="T33" s="5"/>
      <c r="U33" s="7">
        <f t="shared" si="1"/>
        <v>9.2896274753394379E-3</v>
      </c>
    </row>
    <row r="34" spans="1:21" ht="22.5" thickBot="1" x14ac:dyDescent="0.55000000000000004">
      <c r="A34" s="4"/>
      <c r="C34" s="6">
        <f>SUM(C8:C33)</f>
        <v>0</v>
      </c>
      <c r="D34" s="5"/>
      <c r="E34" s="6">
        <f>SUM(E8:E33)</f>
        <v>-3656988335</v>
      </c>
      <c r="F34" s="5"/>
      <c r="G34" s="6">
        <f>SUM(G8:G33)</f>
        <v>241767475</v>
      </c>
      <c r="H34" s="5"/>
      <c r="I34" s="6">
        <f>SUM(I8:I33)</f>
        <v>-3415220860</v>
      </c>
      <c r="J34" s="5"/>
      <c r="K34" s="8">
        <f>SUM(K8:K33)</f>
        <v>1</v>
      </c>
      <c r="L34" s="5"/>
      <c r="M34" s="6">
        <f>SUM(M8:M33)</f>
        <v>0</v>
      </c>
      <c r="N34" s="5"/>
      <c r="O34" s="6">
        <f>SUM(O8:O33)</f>
        <v>-2683329578</v>
      </c>
      <c r="P34" s="5"/>
      <c r="Q34" s="6">
        <f>SUM(Q8:Q33)</f>
        <v>912365237</v>
      </c>
      <c r="R34" s="5"/>
      <c r="S34" s="6">
        <f>SUM(S8:S33)</f>
        <v>-1770964341</v>
      </c>
      <c r="T34" s="5"/>
      <c r="U34" s="8">
        <f>SUM(U8:U33)</f>
        <v>1</v>
      </c>
    </row>
    <row r="35" spans="1:21" ht="22.5" thickTop="1" x14ac:dyDescent="0.5"/>
  </sheetData>
  <mergeCells count="15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E7"/>
    <mergeCell ref="G7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Ghayouri</dc:creator>
  <cp:lastModifiedBy>Yasin Gadari</cp:lastModifiedBy>
  <dcterms:created xsi:type="dcterms:W3CDTF">2021-01-24T14:04:59Z</dcterms:created>
  <dcterms:modified xsi:type="dcterms:W3CDTF">2021-01-28T06:49:39Z</dcterms:modified>
</cp:coreProperties>
</file>