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آبان 99\تارنما\"/>
    </mc:Choice>
  </mc:AlternateContent>
  <xr:revisionPtr revIDLastSave="0" documentId="13_ncr:1_{F229D1FC-4A79-4684-8393-CCCCF0B0313D}" xr6:coauthVersionLast="45" xr6:coauthVersionMax="45" xr10:uidLastSave="{00000000-0000-0000-0000-000000000000}"/>
  <bookViews>
    <workbookView xWindow="-120" yWindow="-120" windowWidth="29040" windowHeight="15840" tabRatio="885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G10" i="15" l="1"/>
  <c r="E8" i="15"/>
  <c r="E9" i="15"/>
  <c r="E7" i="15"/>
  <c r="AK14" i="3"/>
  <c r="U9" i="11" l="1"/>
  <c r="U31" i="11" s="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8" i="11"/>
  <c r="K31" i="11"/>
  <c r="E10" i="15"/>
  <c r="C10" i="15"/>
  <c r="E14" i="12"/>
  <c r="G14" i="12"/>
  <c r="I14" i="12"/>
  <c r="K14" i="12"/>
  <c r="M14" i="12"/>
  <c r="O14" i="12"/>
  <c r="Q14" i="12"/>
  <c r="C14" i="12"/>
  <c r="C31" i="11"/>
  <c r="E31" i="11"/>
  <c r="G31" i="11"/>
  <c r="I31" i="11"/>
  <c r="M31" i="11"/>
  <c r="O31" i="11"/>
  <c r="Q31" i="11"/>
  <c r="S31" i="11"/>
  <c r="E25" i="10"/>
  <c r="G25" i="10"/>
  <c r="I25" i="10"/>
  <c r="M25" i="10"/>
  <c r="O25" i="10"/>
  <c r="Q25" i="10"/>
  <c r="E26" i="9"/>
  <c r="G26" i="9"/>
  <c r="I26" i="9"/>
  <c r="M26" i="9"/>
  <c r="O26" i="9"/>
  <c r="Q26" i="9"/>
  <c r="Y22" i="1"/>
  <c r="O16" i="8"/>
  <c r="I16" i="8"/>
  <c r="K16" i="8"/>
  <c r="M16" i="8"/>
  <c r="Q16" i="8"/>
  <c r="S16" i="8"/>
  <c r="AI14" i="3"/>
  <c r="AG14" i="3"/>
  <c r="AA14" i="3"/>
  <c r="W14" i="3"/>
  <c r="S14" i="3"/>
  <c r="Q14" i="3"/>
  <c r="E22" i="1"/>
  <c r="G22" i="1"/>
  <c r="K22" i="1"/>
  <c r="O22" i="1"/>
  <c r="U22" i="1"/>
  <c r="W22" i="1"/>
</calcChain>
</file>

<file path=xl/sharedStrings.xml><?xml version="1.0" encoding="utf-8"?>
<sst xmlns="http://schemas.openxmlformats.org/spreadsheetml/2006/main" count="495" uniqueCount="121">
  <si>
    <t>صندوق سرمایه‌گذاری مشترک مدرسه کسب و کار صوفی رازی</t>
  </si>
  <si>
    <t>صورت وضعیت پورتفوی</t>
  </si>
  <si>
    <t>برای ماه منتهی به 1399/08/30</t>
  </si>
  <si>
    <t>نام شرکت</t>
  </si>
  <si>
    <t>1399/07/30</t>
  </si>
  <si>
    <t>تغییرات طی دوره</t>
  </si>
  <si>
    <t>1399/08/30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</si>
  <si>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</si>
  <si>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</si>
  <si>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</si>
  <si>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</si>
  <si>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</si>
  <si>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</si>
  <si>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</si>
  <si>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</si>
  <si>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</si>
  <si>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تامین سرمایه نوین</t>
  </si>
  <si>
    <t>تراکتورسازی‌ایران‌</t>
  </si>
  <si>
    <t>توسعه‌معادن‌وفلزات‌</t>
  </si>
  <si>
    <t>سرمایه گذاری سیمان تامین</t>
  </si>
  <si>
    <t>سرمایه‌ گذاری‌ پارس‌ توشه‌</t>
  </si>
  <si>
    <t>سرمایه‌گذاری‌ سپه‌</t>
  </si>
  <si>
    <t>سرمایه‌گذاری‌ صنعت‌ نفت‌</t>
  </si>
  <si>
    <t>فروشگاههای زنجیره ای افق کوروش</t>
  </si>
  <si>
    <t>فولاد  خوزستان</t>
  </si>
  <si>
    <t>فولاد امیرکبیرکاشان</t>
  </si>
  <si>
    <t>کشتیرانی جمهوری اسلامی ایران</t>
  </si>
  <si>
    <t>ح . تامین سرمایه نوین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</si>
  <si>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</si>
  <si>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</si>
  <si>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</si>
  <si>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</si>
  <si>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</si>
  <si>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</si>
  <si>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</si>
  <si>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</si>
  <si>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</si>
  <si>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اسنادخزانه-م18بودجه97-000525</t>
  </si>
  <si>
    <t>بله</t>
  </si>
  <si>
    <t>1398/03/22</t>
  </si>
  <si>
    <t>1400/05/25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</si>
  <si>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</si>
  <si>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</si>
  <si>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</si>
  <si>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</si>
  <si>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</si>
  <si>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</si>
  <si>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</si>
  <si>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</si>
  <si>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</si>
  <si>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اسنادخزانه-م9بودجه98-000923</t>
  </si>
  <si>
    <t>1398/07/23</t>
  </si>
  <si>
    <t>1400/09/23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</si>
  <si>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</si>
  <si>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</si>
  <si>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</si>
  <si>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</si>
  <si>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</si>
  <si>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</si>
  <si>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</si>
  <si>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</si>
  <si>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</si>
  <si>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</si>
  <si>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</si>
  <si>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</si>
  <si>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</si>
  <si>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</si>
  <si>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</si>
  <si>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</si>
  <si>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</si>
  <si>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</si>
  <si>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</si>
  <si>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</si>
  <si>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</si>
  <si>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</si>
  <si>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</si>
  <si>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</si>
  <si>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</si>
  <si>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</si>
  <si>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</si>
  <si>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</si>
  <si>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</si>
  <si>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1399/04/25</t>
  </si>
  <si>
    <t>1399/04/19</t>
  </si>
  <si>
    <t>1399/05/15</t>
  </si>
  <si>
    <t>1399/04/31</t>
  </si>
  <si>
    <t>پالایش نفت بندرعباس</t>
  </si>
  <si>
    <t>مبین انرژی خلیج فارس</t>
  </si>
  <si>
    <t>1399/04/08</t>
  </si>
  <si>
    <t>پتروشیمی پارس</t>
  </si>
  <si>
    <t>1399/06/18</t>
  </si>
  <si>
    <t>بهای فروش</t>
  </si>
  <si>
    <t>ارزش دفتری</t>
  </si>
  <si>
    <t>سود و زیان ناشی از تغییر قیمت</t>
  </si>
  <si>
    <t>سود و زیان ناشی از فروش</t>
  </si>
  <si>
    <t>سرمایه‌گذاری‌غدیر(هلدینگ‌</t>
  </si>
  <si>
    <t>فولاد مبارکه اصفهان</t>
  </si>
  <si>
    <t>پتروشیمی مارون</t>
  </si>
  <si>
    <t>پتروشیمی پردیس</t>
  </si>
  <si>
    <t>صنایع پتروشیمی خلیج فارس</t>
  </si>
  <si>
    <t>پلی پروپیلن جم - جم پیلن</t>
  </si>
  <si>
    <t>سرمایه گذاری تامین اجتماعی</t>
  </si>
  <si>
    <t>اسنادخزانه-م3بودجه97-990721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</si>
  <si>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</si>
  <si>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</si>
  <si>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</si>
  <si>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</si>
  <si>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</si>
  <si>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</si>
  <si>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</si>
  <si>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</si>
  <si>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</si>
  <si>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</si>
  <si>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</si>
  <si>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</si>
  <si>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</si>
  <si>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</si>
  <si>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</si>
  <si>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1399/08/01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</si>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</sst>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8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9"/>
      <name val="Tahoma"/>
      <family val="2"/>
    </font>
    <font>
      <sz val="9"/>
      <color rgb="FF000000"/>
      <name val="Tahoma"/>
      <family val="2"/>
    </font>
    <font>
      <b/>
      <sz val="9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10" fontId="2" fillId="0" borderId="0" xfId="2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4" xfId="2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9" fontId="2" fillId="0" borderId="4" xfId="2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right" vertical="center" wrapText="1"/>
    </xf>
    <xf numFmtId="165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" fontId="6" fillId="0" borderId="0" xfId="0" applyNumberFormat="1" applyFont="1"/>
    <xf numFmtId="10" fontId="2" fillId="0" borderId="0" xfId="0" applyNumberFormat="1" applyFont="1" applyAlignment="1">
      <alignment horizontal="center"/>
    </xf>
    <xf numFmtId="3" fontId="5" fillId="0" borderId="0" xfId="0" applyNumberFormat="1" applyFont="1" applyFill="1" applyAlignment="1">
      <alignment vertical="center" wrapText="1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9" fontId="2" fillId="0" borderId="4" xfId="2" applyFont="1" applyFill="1" applyBorder="1" applyAlignment="1">
      <alignment horizontal="center"/>
    </xf>
    <xf numFmtId="10" fontId="2" fillId="0" borderId="0" xfId="0" applyNumberFormat="1" applyFont="1" applyFill="1" applyAlignment="1">
      <alignment horizontal="center"/>
    </xf>
    <xf numFmtId="3" fontId="7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492125</xdr:colOff>
      <xdr:row>40</xdr:row>
      <xdr:rowOff>124906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339097-051A-4A65-8356-D903F941D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20125" y="0"/>
          <a:ext cx="7127875" cy="7744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AE44B-DEF5-43F1-9E9A-7A2E8DDBF11E}">
  <dimension ref="A1"/>
  <sheetViews>
    <sheetView rightToLeft="1" tabSelected="1" view="pageBreakPreview" zoomScale="90" zoomScaleNormal="100" zoomScaleSheetLayoutView="90" workbookViewId="0">
      <selection activeCell="W14" sqref="W14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34"/>
  <sheetViews>
    <sheetView rightToLeft="1" topLeftCell="A13" workbookViewId="0">
      <selection activeCell="M31" sqref="M31:Q31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85546875" style="1" bestFit="1" customWidth="1"/>
    <col min="10" max="10" width="1" style="1" customWidth="1"/>
    <col min="11" max="11" width="24.85546875" style="1" bestFit="1" customWidth="1"/>
    <col min="12" max="12" width="1.7109375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" style="1" bestFit="1" customWidth="1"/>
    <col min="18" max="18" width="1.28515625" style="1" customWidth="1"/>
    <col min="19" max="19" width="16.5703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24" width="14" style="1" customWidth="1"/>
    <col min="25" max="16384" width="9.140625" style="1"/>
  </cols>
  <sheetData>
    <row r="2" spans="1:24" ht="22.5" x14ac:dyDescent="0.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4" ht="22.5" x14ac:dyDescent="0.5">
      <c r="A3" s="31" t="s">
        <v>66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4" ht="22.5" x14ac:dyDescent="0.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4" x14ac:dyDescent="0.5">
      <c r="I5" s="3"/>
    </row>
    <row r="6" spans="1:24" ht="22.5" x14ac:dyDescent="0.5">
      <c r="A6" s="31" t="s">
        <v>3</v>
      </c>
      <c r="C6" s="32" t="s">
        <v>68</v>
      </c>
      <c r="D6" s="32" t="s">
        <v>68</v>
      </c>
      <c r="E6" s="32" t="s">
        <v>68</v>
      </c>
      <c r="F6" s="32" t="s">
        <v>68</v>
      </c>
      <c r="G6" s="32" t="s">
        <v>68</v>
      </c>
      <c r="H6" s="32" t="s">
        <v>68</v>
      </c>
      <c r="I6" s="32" t="s">
        <v>68</v>
      </c>
      <c r="J6" s="32" t="s">
        <v>68</v>
      </c>
      <c r="K6" s="32" t="s">
        <v>68</v>
      </c>
      <c r="M6" s="32" t="s">
        <v>69</v>
      </c>
      <c r="N6" s="32" t="s">
        <v>69</v>
      </c>
      <c r="O6" s="32" t="s">
        <v>69</v>
      </c>
      <c r="P6" s="32" t="s">
        <v>69</v>
      </c>
      <c r="Q6" s="32" t="s">
        <v>69</v>
      </c>
      <c r="R6" s="32" t="s">
        <v>69</v>
      </c>
      <c r="S6" s="32" t="s">
        <v>69</v>
      </c>
      <c r="T6" s="32" t="s">
        <v>69</v>
      </c>
      <c r="U6" s="32" t="s">
        <v>69</v>
      </c>
    </row>
    <row r="7" spans="1:24" ht="22.5" x14ac:dyDescent="0.5">
      <c r="A7" s="32" t="s">
        <v>3</v>
      </c>
      <c r="C7" s="4" t="s">
        <v>103</v>
      </c>
      <c r="E7" s="4" t="s">
        <v>104</v>
      </c>
      <c r="G7" s="4" t="s">
        <v>105</v>
      </c>
      <c r="I7" s="4" t="s">
        <v>59</v>
      </c>
      <c r="K7" s="4" t="s">
        <v>106</v>
      </c>
      <c r="M7" s="4" t="s">
        <v>103</v>
      </c>
      <c r="O7" s="4" t="s">
        <v>104</v>
      </c>
      <c r="Q7" s="4" t="s">
        <v>105</v>
      </c>
      <c r="S7" s="4" t="s">
        <v>59</v>
      </c>
      <c r="U7" s="4" t="s">
        <v>106</v>
      </c>
    </row>
    <row r="8" spans="1:24" x14ac:dyDescent="0.5">
      <c r="A8" s="1" t="s">
        <v>17</v>
      </c>
      <c r="C8" s="3">
        <v>0</v>
      </c>
      <c r="E8" s="3">
        <v>-106180844</v>
      </c>
      <c r="G8" s="3">
        <v>-20676964</v>
      </c>
      <c r="I8" s="3">
        <v>-126857808</v>
      </c>
      <c r="K8" s="5">
        <v>-0.66815985364992236</v>
      </c>
      <c r="M8" s="3">
        <v>0</v>
      </c>
      <c r="O8" s="3">
        <v>86181364</v>
      </c>
      <c r="Q8" s="3">
        <v>-20676964</v>
      </c>
      <c r="R8" s="3"/>
      <c r="S8" s="3">
        <v>65504400</v>
      </c>
      <c r="U8" s="5">
        <f>S8/$S$31</f>
        <v>7.4081032297518669E-3</v>
      </c>
      <c r="W8" s="13"/>
    </row>
    <row r="9" spans="1:24" x14ac:dyDescent="0.5">
      <c r="A9" s="1" t="s">
        <v>18</v>
      </c>
      <c r="C9" s="3">
        <v>0</v>
      </c>
      <c r="E9" s="3">
        <v>108757356</v>
      </c>
      <c r="G9" s="3">
        <v>-330734078</v>
      </c>
      <c r="I9" s="3">
        <v>-221976722</v>
      </c>
      <c r="K9" s="5">
        <v>-1.1691510079159613</v>
      </c>
      <c r="L9" s="5"/>
      <c r="M9" s="3">
        <v>102656704</v>
      </c>
      <c r="O9" s="3">
        <v>0</v>
      </c>
      <c r="Q9" s="3">
        <v>-298348630</v>
      </c>
      <c r="R9" s="3"/>
      <c r="S9" s="3">
        <v>-195691926</v>
      </c>
      <c r="U9" s="5">
        <f t="shared" ref="U9:U30" si="0">S9/$S$31</f>
        <v>-2.2131429171734468E-2</v>
      </c>
      <c r="W9" s="5"/>
      <c r="X9" s="5"/>
    </row>
    <row r="10" spans="1:24" x14ac:dyDescent="0.5">
      <c r="A10" s="1" t="s">
        <v>21</v>
      </c>
      <c r="C10" s="3">
        <v>0</v>
      </c>
      <c r="E10" s="3">
        <v>4719418</v>
      </c>
      <c r="G10" s="3">
        <v>0</v>
      </c>
      <c r="I10" s="3">
        <v>4719418</v>
      </c>
      <c r="K10" s="5">
        <v>2.4857166381061932E-2</v>
      </c>
      <c r="L10" s="5"/>
      <c r="M10" s="3">
        <v>0</v>
      </c>
      <c r="O10" s="3">
        <v>-606550473</v>
      </c>
      <c r="Q10" s="3">
        <v>42047908</v>
      </c>
      <c r="R10" s="3"/>
      <c r="S10" s="3">
        <v>-564502565</v>
      </c>
      <c r="U10" s="5">
        <f t="shared" si="0"/>
        <v>-6.3841410271366708E-2</v>
      </c>
      <c r="W10" s="5"/>
      <c r="X10" s="5"/>
    </row>
    <row r="11" spans="1:24" x14ac:dyDescent="0.5">
      <c r="A11" s="1" t="s">
        <v>95</v>
      </c>
      <c r="C11" s="3">
        <v>0</v>
      </c>
      <c r="E11" s="3">
        <v>0</v>
      </c>
      <c r="G11" s="3">
        <v>0</v>
      </c>
      <c r="I11" s="3">
        <v>0</v>
      </c>
      <c r="K11" s="5">
        <v>0</v>
      </c>
      <c r="L11" s="5"/>
      <c r="M11" s="3">
        <v>0</v>
      </c>
      <c r="O11" s="3">
        <v>0</v>
      </c>
      <c r="Q11" s="3">
        <v>85352073</v>
      </c>
      <c r="R11" s="3"/>
      <c r="S11" s="3">
        <v>85352073</v>
      </c>
      <c r="U11" s="5">
        <f t="shared" si="0"/>
        <v>9.6527403908335495E-3</v>
      </c>
      <c r="W11" s="5"/>
      <c r="X11" s="5"/>
    </row>
    <row r="12" spans="1:24" x14ac:dyDescent="0.5">
      <c r="A12" s="1" t="s">
        <v>96</v>
      </c>
      <c r="C12" s="3">
        <v>0</v>
      </c>
      <c r="E12" s="3">
        <v>0</v>
      </c>
      <c r="G12" s="3">
        <v>0</v>
      </c>
      <c r="I12" s="3">
        <v>0</v>
      </c>
      <c r="K12" s="5">
        <v>0</v>
      </c>
      <c r="L12" s="5"/>
      <c r="M12" s="3">
        <v>0</v>
      </c>
      <c r="O12" s="3">
        <v>0</v>
      </c>
      <c r="Q12" s="3">
        <v>1997204188</v>
      </c>
      <c r="R12" s="3"/>
      <c r="S12" s="3">
        <v>1997204188</v>
      </c>
      <c r="U12" s="5">
        <f t="shared" si="0"/>
        <v>0.22587024376372816</v>
      </c>
      <c r="W12" s="5"/>
      <c r="X12" s="5"/>
    </row>
    <row r="13" spans="1:24" x14ac:dyDescent="0.5">
      <c r="A13" s="1" t="s">
        <v>24</v>
      </c>
      <c r="C13" s="3">
        <v>0</v>
      </c>
      <c r="E13" s="3">
        <v>214467939</v>
      </c>
      <c r="G13" s="3">
        <v>0</v>
      </c>
      <c r="I13" s="3">
        <v>214467939</v>
      </c>
      <c r="K13" s="5">
        <v>1.1296022609411671</v>
      </c>
      <c r="L13" s="5"/>
      <c r="M13" s="3">
        <v>25003534</v>
      </c>
      <c r="O13" s="3">
        <v>83207274</v>
      </c>
      <c r="Q13" s="3">
        <v>416082855</v>
      </c>
      <c r="R13" s="3"/>
      <c r="S13" s="3">
        <v>524293663</v>
      </c>
      <c r="U13" s="5">
        <f t="shared" si="0"/>
        <v>5.9294056249789888E-2</v>
      </c>
      <c r="W13" s="5"/>
      <c r="X13" s="5"/>
    </row>
    <row r="14" spans="1:24" x14ac:dyDescent="0.5">
      <c r="A14" s="1" t="s">
        <v>86</v>
      </c>
      <c r="C14" s="3">
        <v>0</v>
      </c>
      <c r="E14" s="3">
        <v>0</v>
      </c>
      <c r="G14" s="3">
        <v>0</v>
      </c>
      <c r="I14" s="3">
        <v>0</v>
      </c>
      <c r="K14" s="5">
        <v>0</v>
      </c>
      <c r="L14" s="5"/>
      <c r="M14" s="3">
        <v>28001636</v>
      </c>
      <c r="O14" s="3">
        <v>0</v>
      </c>
      <c r="Q14" s="3">
        <v>-115769481</v>
      </c>
      <c r="R14" s="3"/>
      <c r="S14" s="3">
        <v>-87767845</v>
      </c>
      <c r="U14" s="5">
        <f t="shared" si="0"/>
        <v>-9.9259478143889756E-3</v>
      </c>
      <c r="W14" s="5"/>
      <c r="X14" s="5"/>
    </row>
    <row r="15" spans="1:24" x14ac:dyDescent="0.5">
      <c r="A15" s="1" t="s">
        <v>97</v>
      </c>
      <c r="C15" s="3">
        <v>0</v>
      </c>
      <c r="E15" s="3">
        <v>0</v>
      </c>
      <c r="G15" s="3">
        <v>0</v>
      </c>
      <c r="I15" s="3">
        <v>0</v>
      </c>
      <c r="K15" s="5">
        <v>0</v>
      </c>
      <c r="L15" s="5"/>
      <c r="M15" s="3">
        <v>0</v>
      </c>
      <c r="O15" s="3">
        <v>0</v>
      </c>
      <c r="Q15" s="3">
        <v>268523</v>
      </c>
      <c r="R15" s="3"/>
      <c r="S15" s="3">
        <v>268523</v>
      </c>
      <c r="U15" s="5">
        <f t="shared" si="0"/>
        <v>3.0368129523553539E-5</v>
      </c>
      <c r="W15" s="5"/>
      <c r="X15" s="5"/>
    </row>
    <row r="16" spans="1:24" x14ac:dyDescent="0.5">
      <c r="A16" s="1" t="s">
        <v>98</v>
      </c>
      <c r="C16" s="3">
        <v>0</v>
      </c>
      <c r="E16" s="3">
        <v>0</v>
      </c>
      <c r="G16" s="3">
        <v>0</v>
      </c>
      <c r="I16" s="3">
        <v>0</v>
      </c>
      <c r="K16" s="5">
        <v>0</v>
      </c>
      <c r="L16" s="5"/>
      <c r="M16" s="3">
        <v>0</v>
      </c>
      <c r="O16" s="3">
        <v>0</v>
      </c>
      <c r="Q16" s="3">
        <v>770880463</v>
      </c>
      <c r="R16" s="3"/>
      <c r="S16" s="3">
        <v>770880463</v>
      </c>
      <c r="U16" s="5">
        <f t="shared" si="0"/>
        <v>8.7181350378034372E-2</v>
      </c>
      <c r="W16" s="5"/>
      <c r="X16" s="5"/>
    </row>
    <row r="17" spans="1:24" x14ac:dyDescent="0.5">
      <c r="A17" s="1" t="s">
        <v>99</v>
      </c>
      <c r="C17" s="3">
        <v>0</v>
      </c>
      <c r="E17" s="3">
        <v>0</v>
      </c>
      <c r="G17" s="3">
        <v>0</v>
      </c>
      <c r="I17" s="3">
        <v>0</v>
      </c>
      <c r="K17" s="5">
        <v>0</v>
      </c>
      <c r="L17" s="5"/>
      <c r="M17" s="3">
        <v>0</v>
      </c>
      <c r="O17" s="3">
        <v>0</v>
      </c>
      <c r="Q17" s="3">
        <v>2686422002</v>
      </c>
      <c r="R17" s="3"/>
      <c r="S17" s="3">
        <v>2686422002</v>
      </c>
      <c r="U17" s="5">
        <f t="shared" si="0"/>
        <v>0.30381610257467706</v>
      </c>
      <c r="W17" s="5"/>
      <c r="X17" s="5"/>
    </row>
    <row r="18" spans="1:24" x14ac:dyDescent="0.5">
      <c r="A18" s="1" t="s">
        <v>87</v>
      </c>
      <c r="C18" s="3">
        <v>0</v>
      </c>
      <c r="E18" s="3">
        <v>0</v>
      </c>
      <c r="G18" s="3">
        <v>0</v>
      </c>
      <c r="I18" s="3">
        <v>0</v>
      </c>
      <c r="K18" s="5">
        <v>0</v>
      </c>
      <c r="L18" s="5"/>
      <c r="M18" s="3">
        <v>229400000</v>
      </c>
      <c r="O18" s="3">
        <v>0</v>
      </c>
      <c r="Q18" s="3">
        <v>-2869022</v>
      </c>
      <c r="R18" s="3"/>
      <c r="S18" s="3">
        <v>226530978</v>
      </c>
      <c r="U18" s="5">
        <f t="shared" si="0"/>
        <v>2.5619116727435852E-2</v>
      </c>
      <c r="W18" s="5"/>
      <c r="X18" s="5"/>
    </row>
    <row r="19" spans="1:24" x14ac:dyDescent="0.5">
      <c r="A19" s="1" t="s">
        <v>89</v>
      </c>
      <c r="C19" s="3">
        <v>0</v>
      </c>
      <c r="E19" s="3">
        <v>0</v>
      </c>
      <c r="G19" s="3">
        <v>0</v>
      </c>
      <c r="I19" s="3">
        <v>0</v>
      </c>
      <c r="K19" s="5">
        <v>0</v>
      </c>
      <c r="L19" s="5"/>
      <c r="M19" s="3">
        <v>96379393</v>
      </c>
      <c r="O19" s="3">
        <v>0</v>
      </c>
      <c r="Q19" s="3">
        <v>336458160</v>
      </c>
      <c r="R19" s="3"/>
      <c r="S19" s="3">
        <v>432837553</v>
      </c>
      <c r="U19" s="5">
        <f t="shared" si="0"/>
        <v>4.895099068668967E-2</v>
      </c>
      <c r="W19" s="5"/>
      <c r="X19" s="5"/>
    </row>
    <row r="20" spans="1:24" x14ac:dyDescent="0.5">
      <c r="A20" s="1" t="s">
        <v>23</v>
      </c>
      <c r="C20" s="3">
        <v>0</v>
      </c>
      <c r="E20" s="3">
        <v>-33283250</v>
      </c>
      <c r="G20" s="3">
        <v>0</v>
      </c>
      <c r="I20" s="3">
        <v>-33283250</v>
      </c>
      <c r="K20" s="5">
        <v>-0.17530281974440057</v>
      </c>
      <c r="L20" s="5"/>
      <c r="M20" s="3">
        <v>110056190</v>
      </c>
      <c r="O20" s="3">
        <v>-80289252</v>
      </c>
      <c r="Q20" s="3">
        <v>164662307</v>
      </c>
      <c r="R20" s="3"/>
      <c r="S20" s="3">
        <v>194429245</v>
      </c>
      <c r="U20" s="5">
        <f t="shared" si="0"/>
        <v>2.1988628517209792E-2</v>
      </c>
      <c r="W20" s="5"/>
      <c r="X20" s="5"/>
    </row>
    <row r="21" spans="1:24" x14ac:dyDescent="0.5">
      <c r="A21" s="1" t="s">
        <v>16</v>
      </c>
      <c r="C21" s="3">
        <v>0</v>
      </c>
      <c r="E21" s="3">
        <v>345961373</v>
      </c>
      <c r="G21" s="3">
        <v>0</v>
      </c>
      <c r="I21" s="3">
        <v>345961373</v>
      </c>
      <c r="K21" s="5">
        <v>1.8221779486541829</v>
      </c>
      <c r="L21" s="5"/>
      <c r="M21" s="3">
        <v>0</v>
      </c>
      <c r="O21" s="3">
        <v>-403609577</v>
      </c>
      <c r="Q21" s="3">
        <v>11827453</v>
      </c>
      <c r="R21" s="3"/>
      <c r="S21" s="3">
        <v>-391782124</v>
      </c>
      <c r="U21" s="5">
        <f t="shared" si="0"/>
        <v>-4.430790020461902E-2</v>
      </c>
      <c r="W21" s="5"/>
      <c r="X21" s="5"/>
    </row>
    <row r="22" spans="1:24" x14ac:dyDescent="0.5">
      <c r="A22" s="1" t="s">
        <v>100</v>
      </c>
      <c r="C22" s="3">
        <v>0</v>
      </c>
      <c r="E22" s="3">
        <v>0</v>
      </c>
      <c r="G22" s="3">
        <v>0</v>
      </c>
      <c r="I22" s="3">
        <v>0</v>
      </c>
      <c r="K22" s="5">
        <v>0</v>
      </c>
      <c r="L22" s="5"/>
      <c r="M22" s="3">
        <v>0</v>
      </c>
      <c r="O22" s="3">
        <v>0</v>
      </c>
      <c r="Q22" s="3">
        <v>500160616</v>
      </c>
      <c r="R22" s="3"/>
      <c r="S22" s="3">
        <v>500160616</v>
      </c>
      <c r="U22" s="5">
        <f t="shared" si="0"/>
        <v>5.6564772363143286E-2</v>
      </c>
      <c r="W22" s="5"/>
      <c r="X22" s="5"/>
    </row>
    <row r="23" spans="1:24" x14ac:dyDescent="0.5">
      <c r="A23" s="1" t="s">
        <v>101</v>
      </c>
      <c r="C23" s="3">
        <v>0</v>
      </c>
      <c r="E23" s="3">
        <v>0</v>
      </c>
      <c r="G23" s="3">
        <v>0</v>
      </c>
      <c r="I23" s="3">
        <v>0</v>
      </c>
      <c r="K23" s="5">
        <v>0</v>
      </c>
      <c r="L23" s="5"/>
      <c r="M23" s="3">
        <v>0</v>
      </c>
      <c r="O23" s="3">
        <v>0</v>
      </c>
      <c r="Q23" s="3">
        <v>3683021245</v>
      </c>
      <c r="R23" s="3"/>
      <c r="S23" s="3">
        <v>3683021245</v>
      </c>
      <c r="U23" s="5">
        <f t="shared" si="0"/>
        <v>0.41652471559665061</v>
      </c>
      <c r="W23" s="5"/>
      <c r="X23" s="5"/>
    </row>
    <row r="24" spans="1:24" x14ac:dyDescent="0.5">
      <c r="A24" s="1" t="s">
        <v>22</v>
      </c>
      <c r="C24" s="3">
        <v>0</v>
      </c>
      <c r="E24" s="3">
        <v>-65399852</v>
      </c>
      <c r="G24" s="3">
        <v>0</v>
      </c>
      <c r="I24" s="3">
        <v>-65399852</v>
      </c>
      <c r="K24" s="5">
        <v>-0.34446090650601957</v>
      </c>
      <c r="L24" s="5"/>
      <c r="M24" s="3">
        <v>22563178</v>
      </c>
      <c r="O24" s="3">
        <v>-458458063</v>
      </c>
      <c r="Q24" s="3">
        <v>0</v>
      </c>
      <c r="R24" s="3"/>
      <c r="S24" s="3">
        <v>-435894885</v>
      </c>
      <c r="U24" s="5">
        <f t="shared" si="0"/>
        <v>-4.9296754193623921E-2</v>
      </c>
      <c r="W24" s="5"/>
      <c r="X24" s="5"/>
    </row>
    <row r="25" spans="1:24" x14ac:dyDescent="0.5">
      <c r="A25" s="1" t="s">
        <v>15</v>
      </c>
      <c r="C25" s="3">
        <v>0</v>
      </c>
      <c r="E25" s="3">
        <v>-12196039</v>
      </c>
      <c r="G25" s="3">
        <v>0</v>
      </c>
      <c r="I25" s="3">
        <v>-12196039</v>
      </c>
      <c r="K25" s="5">
        <v>-6.4236516157907639E-2</v>
      </c>
      <c r="L25" s="5"/>
      <c r="M25" s="3">
        <v>1478843</v>
      </c>
      <c r="O25" s="3">
        <v>-152143123</v>
      </c>
      <c r="Q25" s="3">
        <v>0</v>
      </c>
      <c r="R25" s="3"/>
      <c r="S25" s="3">
        <v>-150664280</v>
      </c>
      <c r="U25" s="5">
        <f t="shared" si="0"/>
        <v>-1.7039107896206052E-2</v>
      </c>
      <c r="W25" s="5"/>
      <c r="X25" s="5"/>
    </row>
    <row r="26" spans="1:24" x14ac:dyDescent="0.5">
      <c r="A26" s="1" t="s">
        <v>27</v>
      </c>
      <c r="C26" s="3">
        <v>0</v>
      </c>
      <c r="E26" s="3">
        <v>-324719283</v>
      </c>
      <c r="G26" s="3">
        <v>0</v>
      </c>
      <c r="I26" s="3">
        <v>-324719283</v>
      </c>
      <c r="K26" s="5">
        <v>-1.710295897644611</v>
      </c>
      <c r="L26" s="5"/>
      <c r="M26" s="3">
        <v>0</v>
      </c>
      <c r="O26" s="3">
        <v>-324719283</v>
      </c>
      <c r="Q26" s="3">
        <v>0</v>
      </c>
      <c r="R26" s="3"/>
      <c r="S26" s="3">
        <v>-324719283</v>
      </c>
      <c r="U26" s="5">
        <f t="shared" si="0"/>
        <v>-3.6723547870906544E-2</v>
      </c>
      <c r="W26" s="5"/>
      <c r="X26" s="5"/>
    </row>
    <row r="27" spans="1:24" x14ac:dyDescent="0.5">
      <c r="A27" s="1" t="s">
        <v>19</v>
      </c>
      <c r="C27" s="3">
        <v>0</v>
      </c>
      <c r="E27" s="3">
        <v>11254498</v>
      </c>
      <c r="G27" s="3">
        <v>0</v>
      </c>
      <c r="I27" s="3">
        <v>11254498</v>
      </c>
      <c r="K27" s="5">
        <v>5.9277421351812604E-2</v>
      </c>
      <c r="L27" s="5"/>
      <c r="M27" s="3">
        <v>0</v>
      </c>
      <c r="O27" s="3">
        <v>-283579922</v>
      </c>
      <c r="Q27" s="3">
        <v>0</v>
      </c>
      <c r="R27" s="3"/>
      <c r="S27" s="3">
        <v>-283579922</v>
      </c>
      <c r="U27" s="5">
        <f t="shared" si="0"/>
        <v>-3.2070965249066968E-2</v>
      </c>
      <c r="W27" s="5"/>
      <c r="X27" s="5"/>
    </row>
    <row r="28" spans="1:24" x14ac:dyDescent="0.5">
      <c r="A28" s="1" t="s">
        <v>25</v>
      </c>
      <c r="C28" s="3">
        <v>0</v>
      </c>
      <c r="E28" s="3">
        <v>445281751</v>
      </c>
      <c r="G28" s="3">
        <v>0</v>
      </c>
      <c r="I28" s="3">
        <v>445281751</v>
      </c>
      <c r="K28" s="5">
        <v>2.3452982064859671</v>
      </c>
      <c r="L28" s="5"/>
      <c r="M28" s="3">
        <v>0</v>
      </c>
      <c r="O28" s="3">
        <v>166839635</v>
      </c>
      <c r="Q28" s="3">
        <v>0</v>
      </c>
      <c r="R28" s="3"/>
      <c r="S28" s="3">
        <v>166839635</v>
      </c>
      <c r="U28" s="5">
        <f t="shared" si="0"/>
        <v>1.8868430806085128E-2</v>
      </c>
      <c r="W28" s="5"/>
      <c r="X28" s="5"/>
    </row>
    <row r="29" spans="1:24" x14ac:dyDescent="0.5">
      <c r="A29" s="1" t="s">
        <v>20</v>
      </c>
      <c r="C29" s="3">
        <v>0</v>
      </c>
      <c r="E29" s="3">
        <v>-75110637</v>
      </c>
      <c r="G29" s="3">
        <v>0</v>
      </c>
      <c r="I29" s="3">
        <v>-75110637</v>
      </c>
      <c r="K29" s="5">
        <v>-0.39560759417719438</v>
      </c>
      <c r="L29" s="5"/>
      <c r="M29" s="3">
        <v>0</v>
      </c>
      <c r="O29" s="3">
        <v>-84598437</v>
      </c>
      <c r="Q29" s="3">
        <v>0</v>
      </c>
      <c r="R29" s="3"/>
      <c r="S29" s="3">
        <v>-84598437</v>
      </c>
      <c r="U29" s="5">
        <f t="shared" si="0"/>
        <v>-9.5675092722269008E-3</v>
      </c>
      <c r="W29" s="5"/>
      <c r="X29" s="5"/>
    </row>
    <row r="30" spans="1:24" x14ac:dyDescent="0.5">
      <c r="A30" s="1" t="s">
        <v>26</v>
      </c>
      <c r="C30" s="3">
        <v>0</v>
      </c>
      <c r="E30" s="3">
        <v>27720076</v>
      </c>
      <c r="G30" s="3">
        <v>0</v>
      </c>
      <c r="I30" s="3">
        <v>27720076</v>
      </c>
      <c r="K30" s="5">
        <v>0.14600159198182525</v>
      </c>
      <c r="L30" s="5"/>
      <c r="M30" s="3">
        <v>0</v>
      </c>
      <c r="O30" s="3">
        <v>27720076</v>
      </c>
      <c r="Q30" s="3">
        <v>0</v>
      </c>
      <c r="R30" s="3"/>
      <c r="S30" s="3">
        <v>27720076</v>
      </c>
      <c r="U30" s="5">
        <f t="shared" si="0"/>
        <v>3.1349525305867576E-3</v>
      </c>
      <c r="W30" s="5"/>
      <c r="X30" s="5"/>
    </row>
    <row r="31" spans="1:24" ht="22.5" thickBot="1" x14ac:dyDescent="0.55000000000000004">
      <c r="C31" s="6">
        <f>SUM(C8:C30)</f>
        <v>0</v>
      </c>
      <c r="E31" s="24">
        <f>SUM(E8:E30)</f>
        <v>541272506</v>
      </c>
      <c r="F31" s="18"/>
      <c r="G31" s="24">
        <f>SUM(G8:G30)</f>
        <v>-351411042</v>
      </c>
      <c r="H31" s="18"/>
      <c r="I31" s="24">
        <f>SUM(I8:I30)</f>
        <v>189861464</v>
      </c>
      <c r="J31" s="18"/>
      <c r="K31" s="25">
        <f>SUM(K8:K30)</f>
        <v>1.0000000000000002</v>
      </c>
      <c r="L31" s="26"/>
      <c r="M31" s="24">
        <f>SUM(M8:M30)</f>
        <v>615539478</v>
      </c>
      <c r="N31" s="18"/>
      <c r="O31" s="24">
        <f>SUM(O8:O30)</f>
        <v>-2029999781</v>
      </c>
      <c r="P31" s="18"/>
      <c r="Q31" s="24">
        <f>SUM(Q8:Q30)</f>
        <v>10256723696</v>
      </c>
      <c r="R31" s="3"/>
      <c r="S31" s="6">
        <f>SUM(S8:S30)</f>
        <v>8842263393</v>
      </c>
      <c r="U31" s="9">
        <f>SUM(U8:U30)</f>
        <v>1.0000000000000002</v>
      </c>
      <c r="W31" s="20"/>
      <c r="X31" s="5"/>
    </row>
    <row r="32" spans="1:24" ht="22.5" thickTop="1" x14ac:dyDescent="0.5">
      <c r="I32" s="3"/>
    </row>
    <row r="33" spans="9:21" x14ac:dyDescent="0.5">
      <c r="I33" s="3"/>
      <c r="S33" s="3"/>
      <c r="U33" s="3"/>
    </row>
    <row r="34" spans="9:21" x14ac:dyDescent="0.5">
      <c r="S34" s="3"/>
    </row>
  </sheetData>
  <mergeCells count="6">
    <mergeCell ref="A2:U2"/>
    <mergeCell ref="A3:U3"/>
    <mergeCell ref="A4:U4"/>
    <mergeCell ref="A6:A7"/>
    <mergeCell ref="M6:U6"/>
    <mergeCell ref="C6:K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K14" sqref="K14:O14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2.5" x14ac:dyDescent="0.5">
      <c r="A3" s="31" t="s">
        <v>66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2.5" x14ac:dyDescent="0.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22.5" x14ac:dyDescent="0.5">
      <c r="A6" s="31" t="s">
        <v>70</v>
      </c>
      <c r="C6" s="32" t="s">
        <v>68</v>
      </c>
      <c r="D6" s="32" t="s">
        <v>68</v>
      </c>
      <c r="E6" s="32" t="s">
        <v>68</v>
      </c>
      <c r="F6" s="32" t="s">
        <v>68</v>
      </c>
      <c r="G6" s="32" t="s">
        <v>68</v>
      </c>
      <c r="H6" s="32" t="s">
        <v>68</v>
      </c>
      <c r="I6" s="32" t="s">
        <v>68</v>
      </c>
      <c r="K6" s="32" t="s">
        <v>69</v>
      </c>
      <c r="L6" s="32" t="s">
        <v>69</v>
      </c>
      <c r="M6" s="32" t="s">
        <v>69</v>
      </c>
      <c r="N6" s="32" t="s">
        <v>69</v>
      </c>
      <c r="O6" s="32" t="s">
        <v>69</v>
      </c>
      <c r="P6" s="32" t="s">
        <v>69</v>
      </c>
      <c r="Q6" s="32" t="s">
        <v>69</v>
      </c>
    </row>
    <row r="7" spans="1:17" ht="22.5" x14ac:dyDescent="0.5">
      <c r="A7" s="32" t="s">
        <v>70</v>
      </c>
      <c r="C7" s="4" t="s">
        <v>107</v>
      </c>
      <c r="E7" s="4" t="s">
        <v>104</v>
      </c>
      <c r="G7" s="4" t="s">
        <v>105</v>
      </c>
      <c r="I7" s="4" t="s">
        <v>108</v>
      </c>
      <c r="K7" s="4" t="s">
        <v>107</v>
      </c>
      <c r="M7" s="4" t="s">
        <v>104</v>
      </c>
      <c r="O7" s="4" t="s">
        <v>105</v>
      </c>
      <c r="Q7" s="4" t="s">
        <v>108</v>
      </c>
    </row>
    <row r="8" spans="1:17" x14ac:dyDescent="0.5">
      <c r="A8" s="1" t="s">
        <v>102</v>
      </c>
      <c r="C8" s="3">
        <v>0</v>
      </c>
      <c r="E8" s="3">
        <v>0</v>
      </c>
      <c r="G8" s="3">
        <v>0</v>
      </c>
      <c r="I8" s="3">
        <v>0</v>
      </c>
      <c r="K8" s="3">
        <v>0</v>
      </c>
      <c r="M8" s="3">
        <v>0</v>
      </c>
      <c r="O8" s="3">
        <v>205690407</v>
      </c>
      <c r="Q8" s="3">
        <v>205690407</v>
      </c>
    </row>
    <row r="9" spans="1:17" x14ac:dyDescent="0.5">
      <c r="A9" s="1" t="s">
        <v>41</v>
      </c>
      <c r="C9" s="3">
        <v>0</v>
      </c>
      <c r="E9" s="3">
        <v>3582276</v>
      </c>
      <c r="G9" s="3">
        <v>0</v>
      </c>
      <c r="I9" s="3">
        <v>3582276</v>
      </c>
      <c r="K9" s="3">
        <v>0</v>
      </c>
      <c r="M9" s="3">
        <v>12648740</v>
      </c>
      <c r="O9" s="3">
        <v>0</v>
      </c>
      <c r="Q9" s="3">
        <v>12648740</v>
      </c>
    </row>
    <row r="10" spans="1:17" x14ac:dyDescent="0.5">
      <c r="A10" s="1" t="s">
        <v>37</v>
      </c>
      <c r="C10" s="3">
        <v>0</v>
      </c>
      <c r="E10" s="3">
        <v>22773263</v>
      </c>
      <c r="G10" s="3">
        <v>0</v>
      </c>
      <c r="I10" s="3">
        <v>22773263</v>
      </c>
      <c r="K10" s="3">
        <v>0</v>
      </c>
      <c r="M10" s="3">
        <v>118919163</v>
      </c>
      <c r="O10" s="3">
        <v>0</v>
      </c>
      <c r="Q10" s="3">
        <v>118919163</v>
      </c>
    </row>
    <row r="11" spans="1:17" x14ac:dyDescent="0.5">
      <c r="A11" s="1" t="s">
        <v>47</v>
      </c>
      <c r="C11" s="3">
        <v>0</v>
      </c>
      <c r="E11" s="3">
        <v>32584766</v>
      </c>
      <c r="G11" s="3">
        <v>0</v>
      </c>
      <c r="I11" s="3">
        <v>32584766</v>
      </c>
      <c r="K11" s="3">
        <v>0</v>
      </c>
      <c r="M11" s="3">
        <v>161775264</v>
      </c>
      <c r="O11" s="3">
        <v>0</v>
      </c>
      <c r="Q11" s="3">
        <v>161775264</v>
      </c>
    </row>
    <row r="12" spans="1:17" x14ac:dyDescent="0.5">
      <c r="A12" s="1" t="s">
        <v>50</v>
      </c>
      <c r="C12" s="3">
        <v>0</v>
      </c>
      <c r="E12" s="3">
        <v>8025094</v>
      </c>
      <c r="G12" s="3">
        <v>0</v>
      </c>
      <c r="I12" s="3">
        <v>8025094</v>
      </c>
      <c r="K12" s="3">
        <v>0</v>
      </c>
      <c r="M12" s="3">
        <v>41756562</v>
      </c>
      <c r="O12" s="3">
        <v>0</v>
      </c>
      <c r="Q12" s="3">
        <v>41756562</v>
      </c>
    </row>
    <row r="13" spans="1:17" x14ac:dyDescent="0.5">
      <c r="A13" s="1" t="s">
        <v>44</v>
      </c>
      <c r="C13" s="3">
        <v>0</v>
      </c>
      <c r="E13" s="3">
        <v>34133749</v>
      </c>
      <c r="G13" s="3">
        <v>0</v>
      </c>
      <c r="I13" s="3">
        <v>34133749</v>
      </c>
      <c r="K13" s="3">
        <v>0</v>
      </c>
      <c r="M13" s="3">
        <v>237441695</v>
      </c>
      <c r="O13" s="3">
        <v>0</v>
      </c>
      <c r="Q13" s="3">
        <v>237441695</v>
      </c>
    </row>
    <row r="14" spans="1:17" ht="22.5" thickBot="1" x14ac:dyDescent="0.55000000000000004">
      <c r="C14" s="6">
        <f>SUM(C8:C13)</f>
        <v>0</v>
      </c>
      <c r="E14" s="6">
        <f>SUM(E8:E13)</f>
        <v>101099148</v>
      </c>
      <c r="G14" s="6">
        <f>SUM(G8:G13)</f>
        <v>0</v>
      </c>
      <c r="I14" s="6">
        <f>SUM(I8:I13)</f>
        <v>101099148</v>
      </c>
      <c r="K14" s="6">
        <f>SUM(K8:K13)</f>
        <v>0</v>
      </c>
      <c r="M14" s="6">
        <f>SUM(M8:M13)</f>
        <v>572541424</v>
      </c>
      <c r="O14" s="6">
        <f>SUM(O8:O13)</f>
        <v>205690407</v>
      </c>
      <c r="Q14" s="6">
        <f>SUM(Q8:Q13)</f>
        <v>778231831</v>
      </c>
    </row>
    <row r="15" spans="1:17" ht="22.5" thickTop="1" x14ac:dyDescent="0.5"/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K21" sqref="K21"/>
    </sheetView>
  </sheetViews>
  <sheetFormatPr defaultRowHeight="21.75" x14ac:dyDescent="0.5"/>
  <cols>
    <col min="1" max="1" width="24.1406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2.5" x14ac:dyDescent="0.5">
      <c r="A3" s="31" t="s">
        <v>66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22.5" x14ac:dyDescent="0.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6" spans="1:11" ht="22.5" x14ac:dyDescent="0.5">
      <c r="A6" s="32" t="s">
        <v>109</v>
      </c>
      <c r="B6" s="32" t="s">
        <v>109</v>
      </c>
      <c r="C6" s="32" t="s">
        <v>109</v>
      </c>
      <c r="E6" s="32" t="s">
        <v>68</v>
      </c>
      <c r="F6" s="32" t="s">
        <v>68</v>
      </c>
      <c r="G6" s="32" t="s">
        <v>68</v>
      </c>
      <c r="I6" s="32" t="s">
        <v>69</v>
      </c>
      <c r="J6" s="32" t="s">
        <v>69</v>
      </c>
      <c r="K6" s="32" t="s">
        <v>69</v>
      </c>
    </row>
    <row r="7" spans="1:11" ht="22.5" x14ac:dyDescent="0.5">
      <c r="A7" s="4" t="s">
        <v>110</v>
      </c>
      <c r="C7" s="4" t="s">
        <v>56</v>
      </c>
      <c r="E7" s="4" t="s">
        <v>111</v>
      </c>
      <c r="G7" s="4" t="s">
        <v>112</v>
      </c>
      <c r="I7" s="4" t="s">
        <v>111</v>
      </c>
      <c r="K7" s="4" t="s">
        <v>112</v>
      </c>
    </row>
    <row r="8" spans="1:11" x14ac:dyDescent="0.5">
      <c r="A8" s="1" t="s">
        <v>62</v>
      </c>
      <c r="C8" s="1" t="s">
        <v>63</v>
      </c>
      <c r="E8" s="3">
        <v>89950074</v>
      </c>
      <c r="G8" s="1">
        <v>100</v>
      </c>
      <c r="I8" s="3">
        <v>185221959</v>
      </c>
      <c r="K8" s="1">
        <v>100</v>
      </c>
    </row>
  </sheetData>
  <mergeCells count="6">
    <mergeCell ref="A2:K2"/>
    <mergeCell ref="A3:K3"/>
    <mergeCell ref="A4:K4"/>
    <mergeCell ref="A6:C6"/>
    <mergeCell ref="E6:G6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E12" sqref="E12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11.28515625" style="1" customWidth="1"/>
    <col min="4" max="4" width="1" style="1" customWidth="1"/>
    <col min="5" max="5" width="19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31" t="s">
        <v>0</v>
      </c>
      <c r="B2" s="31"/>
      <c r="C2" s="31"/>
      <c r="D2" s="31"/>
      <c r="E2" s="31"/>
    </row>
    <row r="3" spans="1:5" ht="22.5" x14ac:dyDescent="0.5">
      <c r="A3" s="31" t="s">
        <v>66</v>
      </c>
      <c r="B3" s="31"/>
      <c r="C3" s="31"/>
      <c r="D3" s="31"/>
      <c r="E3" s="31"/>
    </row>
    <row r="4" spans="1:5" ht="22.5" x14ac:dyDescent="0.5">
      <c r="A4" s="31" t="s">
        <v>2</v>
      </c>
      <c r="B4" s="31"/>
      <c r="C4" s="31"/>
      <c r="D4" s="31"/>
      <c r="E4" s="31"/>
    </row>
    <row r="6" spans="1:5" ht="22.5" x14ac:dyDescent="0.55000000000000004">
      <c r="C6" s="2" t="s">
        <v>68</v>
      </c>
      <c r="E6" s="2" t="s">
        <v>119</v>
      </c>
    </row>
    <row r="7" spans="1:5" ht="22.5" x14ac:dyDescent="0.5">
      <c r="A7" s="29" t="s">
        <v>113</v>
      </c>
      <c r="C7" s="28" t="s">
        <v>59</v>
      </c>
      <c r="E7" s="28" t="s">
        <v>120</v>
      </c>
    </row>
    <row r="8" spans="1:5" ht="22.5" thickBot="1" x14ac:dyDescent="0.55000000000000004">
      <c r="A8" s="1" t="s">
        <v>114</v>
      </c>
      <c r="C8" s="6">
        <v>0</v>
      </c>
      <c r="E8" s="6">
        <v>-2548548</v>
      </c>
    </row>
    <row r="9" spans="1:5" ht="22.5" thickTop="1" x14ac:dyDescent="0.5">
      <c r="A9" s="1" t="s">
        <v>75</v>
      </c>
      <c r="C9" s="23"/>
      <c r="D9" s="23"/>
      <c r="E9" s="22"/>
    </row>
  </sheetData>
  <mergeCells count="3"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5"/>
  <sheetViews>
    <sheetView rightToLeft="1" topLeftCell="A4" workbookViewId="0">
      <selection activeCell="W24" sqref="W24"/>
    </sheetView>
  </sheetViews>
  <sheetFormatPr defaultRowHeight="21.75" x14ac:dyDescent="0.5"/>
  <cols>
    <col min="1" max="1" width="35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0" style="1" bestFit="1" customWidth="1"/>
    <col min="26" max="26" width="1" style="1" customWidth="1"/>
    <col min="27" max="27" width="21.42578125" style="1" customWidth="1"/>
    <col min="28" max="16384" width="9.140625" style="1"/>
  </cols>
  <sheetData>
    <row r="2" spans="1:27" ht="22.5" x14ac:dyDescent="0.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7" ht="22.5" x14ac:dyDescent="0.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7" ht="22.5" x14ac:dyDescent="0.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6" spans="1:27" ht="22.5" x14ac:dyDescent="0.5">
      <c r="A6" s="31" t="s">
        <v>3</v>
      </c>
      <c r="C6" s="32" t="s">
        <v>118</v>
      </c>
      <c r="D6" s="32" t="s">
        <v>4</v>
      </c>
      <c r="E6" s="32" t="s">
        <v>4</v>
      </c>
      <c r="F6" s="32" t="s">
        <v>4</v>
      </c>
      <c r="G6" s="32" t="s">
        <v>4</v>
      </c>
      <c r="I6" s="32" t="s">
        <v>5</v>
      </c>
      <c r="J6" s="32" t="s">
        <v>5</v>
      </c>
      <c r="K6" s="32" t="s">
        <v>5</v>
      </c>
      <c r="L6" s="32" t="s">
        <v>5</v>
      </c>
      <c r="M6" s="32" t="s">
        <v>5</v>
      </c>
      <c r="N6" s="32" t="s">
        <v>5</v>
      </c>
      <c r="O6" s="32" t="s">
        <v>5</v>
      </c>
      <c r="Q6" s="32" t="s">
        <v>6</v>
      </c>
      <c r="R6" s="32" t="s">
        <v>6</v>
      </c>
      <c r="S6" s="32" t="s">
        <v>6</v>
      </c>
      <c r="T6" s="32" t="s">
        <v>6</v>
      </c>
      <c r="U6" s="32" t="s">
        <v>6</v>
      </c>
      <c r="V6" s="32" t="s">
        <v>6</v>
      </c>
      <c r="W6" s="32" t="s">
        <v>6</v>
      </c>
      <c r="X6" s="32" t="s">
        <v>6</v>
      </c>
      <c r="Y6" s="32" t="s">
        <v>6</v>
      </c>
    </row>
    <row r="7" spans="1:27" ht="22.5" x14ac:dyDescent="0.5">
      <c r="A7" s="31" t="s">
        <v>3</v>
      </c>
      <c r="C7" s="33" t="s">
        <v>7</v>
      </c>
      <c r="E7" s="33" t="s">
        <v>8</v>
      </c>
      <c r="G7" s="33" t="s">
        <v>9</v>
      </c>
      <c r="I7" s="30" t="s">
        <v>10</v>
      </c>
      <c r="J7" s="30" t="s">
        <v>10</v>
      </c>
      <c r="K7" s="30" t="s">
        <v>10</v>
      </c>
      <c r="M7" s="30" t="s">
        <v>11</v>
      </c>
      <c r="N7" s="30" t="s">
        <v>11</v>
      </c>
      <c r="O7" s="30" t="s">
        <v>11</v>
      </c>
      <c r="Q7" s="33" t="s">
        <v>7</v>
      </c>
      <c r="S7" s="33" t="s">
        <v>12</v>
      </c>
      <c r="U7" s="33" t="s">
        <v>8</v>
      </c>
      <c r="W7" s="33" t="s">
        <v>9</v>
      </c>
      <c r="Y7" s="33" t="s">
        <v>13</v>
      </c>
    </row>
    <row r="8" spans="1:27" ht="22.5" x14ac:dyDescent="0.5">
      <c r="A8" s="32" t="s">
        <v>3</v>
      </c>
      <c r="C8" s="32" t="s">
        <v>7</v>
      </c>
      <c r="E8" s="32" t="s">
        <v>8</v>
      </c>
      <c r="G8" s="32" t="s">
        <v>9</v>
      </c>
      <c r="I8" s="4" t="s">
        <v>7</v>
      </c>
      <c r="K8" s="4" t="s">
        <v>8</v>
      </c>
      <c r="M8" s="4" t="s">
        <v>7</v>
      </c>
      <c r="O8" s="4" t="s">
        <v>14</v>
      </c>
      <c r="Q8" s="32" t="s">
        <v>7</v>
      </c>
      <c r="S8" s="32" t="s">
        <v>12</v>
      </c>
      <c r="U8" s="32" t="s">
        <v>8</v>
      </c>
      <c r="W8" s="32" t="s">
        <v>9</v>
      </c>
      <c r="Y8" s="32" t="s">
        <v>13</v>
      </c>
    </row>
    <row r="9" spans="1:27" x14ac:dyDescent="0.5">
      <c r="A9" s="1" t="s">
        <v>15</v>
      </c>
      <c r="C9" s="3">
        <v>245366</v>
      </c>
      <c r="E9" s="3">
        <v>1442484125</v>
      </c>
      <c r="G9" s="3">
        <v>1302537041.3484001</v>
      </c>
      <c r="I9" s="3">
        <v>0</v>
      </c>
      <c r="K9" s="3">
        <v>0</v>
      </c>
      <c r="M9" s="3">
        <v>0</v>
      </c>
      <c r="O9" s="3">
        <v>0</v>
      </c>
      <c r="Q9" s="3">
        <v>245366</v>
      </c>
      <c r="S9" s="3">
        <v>5290</v>
      </c>
      <c r="U9" s="3">
        <v>1442484125</v>
      </c>
      <c r="W9" s="3">
        <v>1290341001.6354001</v>
      </c>
      <c r="Y9" s="5">
        <v>2.9429313969324803E-2</v>
      </c>
      <c r="AA9" s="5"/>
    </row>
    <row r="10" spans="1:27" x14ac:dyDescent="0.5">
      <c r="A10" s="1" t="s">
        <v>16</v>
      </c>
      <c r="C10" s="3">
        <v>109783</v>
      </c>
      <c r="E10" s="3">
        <v>1779818360</v>
      </c>
      <c r="G10" s="3">
        <v>1030247409.5472</v>
      </c>
      <c r="I10" s="3">
        <v>0</v>
      </c>
      <c r="K10" s="3">
        <v>0</v>
      </c>
      <c r="M10" s="3">
        <v>0</v>
      </c>
      <c r="O10" s="3">
        <v>0</v>
      </c>
      <c r="Q10" s="3">
        <v>109783</v>
      </c>
      <c r="S10" s="3">
        <v>6490</v>
      </c>
      <c r="U10" s="3">
        <v>1111904672</v>
      </c>
      <c r="W10" s="3">
        <v>708295094.06369996</v>
      </c>
      <c r="Y10" s="5">
        <v>1.6154364373227093E-2</v>
      </c>
      <c r="AA10" s="5"/>
    </row>
    <row r="11" spans="1:27" x14ac:dyDescent="0.5">
      <c r="A11" s="1" t="s">
        <v>17</v>
      </c>
      <c r="C11" s="3">
        <v>94976</v>
      </c>
      <c r="E11" s="3">
        <v>1994326046</v>
      </c>
      <c r="G11" s="3">
        <v>2186688255.8976002</v>
      </c>
      <c r="I11" s="3">
        <v>0</v>
      </c>
      <c r="K11" s="3">
        <v>0</v>
      </c>
      <c r="M11" s="3">
        <v>-27636</v>
      </c>
      <c r="O11" s="3">
        <v>559629583</v>
      </c>
      <c r="Q11" s="3">
        <v>67340</v>
      </c>
      <c r="S11" s="3">
        <v>22410</v>
      </c>
      <c r="U11" s="3">
        <v>1414019499</v>
      </c>
      <c r="W11" s="3">
        <v>1500200863.434</v>
      </c>
      <c r="Y11" s="5">
        <v>3.4215670253905782E-2</v>
      </c>
      <c r="AA11" s="5"/>
    </row>
    <row r="12" spans="1:27" x14ac:dyDescent="0.5">
      <c r="A12" s="1" t="s">
        <v>18</v>
      </c>
      <c r="C12" s="3">
        <v>112207</v>
      </c>
      <c r="E12" s="3">
        <v>1892379507</v>
      </c>
      <c r="G12" s="3">
        <v>1783622151.3123</v>
      </c>
      <c r="I12" s="3">
        <v>0</v>
      </c>
      <c r="K12" s="3">
        <v>0</v>
      </c>
      <c r="M12" s="3">
        <v>-112207</v>
      </c>
      <c r="O12" s="3">
        <v>1561645429</v>
      </c>
      <c r="Q12" s="3">
        <v>0</v>
      </c>
      <c r="S12" s="3">
        <v>0</v>
      </c>
      <c r="U12" s="3">
        <v>0</v>
      </c>
      <c r="W12" s="3">
        <v>0</v>
      </c>
      <c r="Y12" s="5">
        <v>0</v>
      </c>
      <c r="AA12" s="5"/>
    </row>
    <row r="13" spans="1:27" x14ac:dyDescent="0.5">
      <c r="A13" s="1" t="s">
        <v>19</v>
      </c>
      <c r="C13" s="3">
        <v>87086</v>
      </c>
      <c r="E13" s="3">
        <v>1867001253</v>
      </c>
      <c r="G13" s="3">
        <v>1572166832.4335999</v>
      </c>
      <c r="I13" s="3">
        <v>0</v>
      </c>
      <c r="K13" s="3">
        <v>0</v>
      </c>
      <c r="M13" s="3">
        <v>0</v>
      </c>
      <c r="O13" s="3">
        <v>0</v>
      </c>
      <c r="Q13" s="3">
        <v>87086</v>
      </c>
      <c r="S13" s="3">
        <v>18290</v>
      </c>
      <c r="U13" s="3">
        <v>1867001253</v>
      </c>
      <c r="W13" s="3">
        <v>1583421330.6833999</v>
      </c>
      <c r="Y13" s="5">
        <v>3.6113712132953599E-2</v>
      </c>
      <c r="AA13" s="5"/>
    </row>
    <row r="14" spans="1:27" x14ac:dyDescent="0.5">
      <c r="A14" s="1" t="s">
        <v>20</v>
      </c>
      <c r="C14" s="3">
        <v>42447</v>
      </c>
      <c r="E14" s="3">
        <v>897312410</v>
      </c>
      <c r="G14" s="3">
        <v>887824610.05680001</v>
      </c>
      <c r="I14" s="3">
        <v>0</v>
      </c>
      <c r="K14" s="3">
        <v>0</v>
      </c>
      <c r="M14" s="3">
        <v>0</v>
      </c>
      <c r="O14" s="3">
        <v>0</v>
      </c>
      <c r="Q14" s="3">
        <v>42447</v>
      </c>
      <c r="S14" s="3">
        <v>19260</v>
      </c>
      <c r="U14" s="3">
        <v>897312410</v>
      </c>
      <c r="W14" s="3">
        <v>812713972.89419997</v>
      </c>
      <c r="Y14" s="5">
        <v>1.8535886750283177E-2</v>
      </c>
      <c r="AA14" s="5"/>
    </row>
    <row r="15" spans="1:27" x14ac:dyDescent="0.5">
      <c r="A15" s="1" t="s">
        <v>21</v>
      </c>
      <c r="C15" s="3">
        <v>79123</v>
      </c>
      <c r="E15" s="3">
        <v>1638529861</v>
      </c>
      <c r="G15" s="3">
        <v>1027259969.8218</v>
      </c>
      <c r="I15" s="3">
        <v>0</v>
      </c>
      <c r="K15" s="3">
        <v>0</v>
      </c>
      <c r="M15" s="3">
        <v>0</v>
      </c>
      <c r="O15" s="3">
        <v>0</v>
      </c>
      <c r="Q15" s="3">
        <v>79123</v>
      </c>
      <c r="S15" s="3">
        <v>13120</v>
      </c>
      <c r="U15" s="3">
        <v>1638529861</v>
      </c>
      <c r="W15" s="3">
        <v>1031979387.7536</v>
      </c>
      <c r="Y15" s="5">
        <v>2.3536759177287446E-2</v>
      </c>
      <c r="AA15" s="5"/>
    </row>
    <row r="16" spans="1:27" x14ac:dyDescent="0.5">
      <c r="A16" s="1" t="s">
        <v>22</v>
      </c>
      <c r="C16" s="3">
        <v>67822</v>
      </c>
      <c r="E16" s="3">
        <v>1297194317</v>
      </c>
      <c r="G16" s="3">
        <v>904136106.11220002</v>
      </c>
      <c r="I16" s="3">
        <v>0</v>
      </c>
      <c r="K16" s="3">
        <v>0</v>
      </c>
      <c r="M16" s="3">
        <v>0</v>
      </c>
      <c r="O16" s="3">
        <v>0</v>
      </c>
      <c r="Q16" s="3">
        <v>67822</v>
      </c>
      <c r="S16" s="3">
        <v>12440</v>
      </c>
      <c r="U16" s="3">
        <v>1297194317</v>
      </c>
      <c r="W16" s="3">
        <v>838736253.54480004</v>
      </c>
      <c r="Y16" s="5">
        <v>1.9129387124598021E-2</v>
      </c>
      <c r="AA16" s="5"/>
    </row>
    <row r="17" spans="1:27" x14ac:dyDescent="0.5">
      <c r="A17" s="1" t="s">
        <v>23</v>
      </c>
      <c r="C17" s="3">
        <v>23745</v>
      </c>
      <c r="E17" s="3">
        <v>1791425992</v>
      </c>
      <c r="G17" s="3">
        <v>1744419990.105</v>
      </c>
      <c r="I17" s="3">
        <v>0</v>
      </c>
      <c r="K17" s="3">
        <v>0</v>
      </c>
      <c r="M17" s="3">
        <v>0</v>
      </c>
      <c r="O17" s="3">
        <v>0</v>
      </c>
      <c r="Q17" s="3">
        <v>23745</v>
      </c>
      <c r="S17" s="3">
        <v>72490</v>
      </c>
      <c r="U17" s="3">
        <v>1791425992</v>
      </c>
      <c r="W17" s="3">
        <v>1711136739.9554999</v>
      </c>
      <c r="Y17" s="5">
        <v>3.9026567628846362E-2</v>
      </c>
      <c r="AA17" s="5"/>
    </row>
    <row r="18" spans="1:27" x14ac:dyDescent="0.5">
      <c r="A18" s="1" t="s">
        <v>24</v>
      </c>
      <c r="C18" s="3">
        <v>31914</v>
      </c>
      <c r="E18" s="3">
        <v>1206138444</v>
      </c>
      <c r="G18" s="3">
        <v>1074877779.1752</v>
      </c>
      <c r="I18" s="3">
        <v>0</v>
      </c>
      <c r="K18" s="3">
        <v>0</v>
      </c>
      <c r="M18" s="3">
        <v>0</v>
      </c>
      <c r="O18" s="3">
        <v>0</v>
      </c>
      <c r="Q18" s="3">
        <v>31914</v>
      </c>
      <c r="S18" s="3">
        <v>40640</v>
      </c>
      <c r="U18" s="3">
        <v>1206138444</v>
      </c>
      <c r="W18" s="3">
        <v>1289345718.5855999</v>
      </c>
      <c r="Y18" s="5">
        <v>2.940661415793867E-2</v>
      </c>
      <c r="AA18" s="5"/>
    </row>
    <row r="19" spans="1:27" x14ac:dyDescent="0.5">
      <c r="A19" s="1" t="s">
        <v>25</v>
      </c>
      <c r="C19" s="3">
        <v>55990</v>
      </c>
      <c r="E19" s="3">
        <v>3062009663</v>
      </c>
      <c r="G19" s="3">
        <v>2783567547.1890001</v>
      </c>
      <c r="I19" s="3">
        <v>0</v>
      </c>
      <c r="K19" s="3">
        <v>0</v>
      </c>
      <c r="M19" s="3">
        <v>0</v>
      </c>
      <c r="O19" s="3">
        <v>0</v>
      </c>
      <c r="Q19" s="3">
        <v>55990</v>
      </c>
      <c r="S19" s="3">
        <v>58010</v>
      </c>
      <c r="U19" s="3">
        <v>3062009663</v>
      </c>
      <c r="W19" s="3">
        <v>3228849298.3889999</v>
      </c>
      <c r="Y19" s="5">
        <v>7.3641633987829927E-2</v>
      </c>
      <c r="AA19" s="5"/>
    </row>
    <row r="20" spans="1:27" x14ac:dyDescent="0.5">
      <c r="A20" s="1" t="s">
        <v>26</v>
      </c>
      <c r="C20" s="3">
        <v>0</v>
      </c>
      <c r="E20" s="3">
        <v>0</v>
      </c>
      <c r="G20" s="3">
        <v>0</v>
      </c>
      <c r="I20" s="3">
        <v>32496</v>
      </c>
      <c r="K20" s="3">
        <v>870347763</v>
      </c>
      <c r="M20" s="3">
        <v>0</v>
      </c>
      <c r="O20" s="3">
        <v>0</v>
      </c>
      <c r="Q20" s="3">
        <v>32496</v>
      </c>
      <c r="S20" s="3">
        <v>27800</v>
      </c>
      <c r="U20" s="3">
        <v>870347763</v>
      </c>
      <c r="W20" s="3">
        <v>898067839.96800005</v>
      </c>
      <c r="Y20" s="5">
        <v>2.0482585916958691E-2</v>
      </c>
      <c r="AA20" s="5"/>
    </row>
    <row r="21" spans="1:27" x14ac:dyDescent="0.5">
      <c r="A21" s="1" t="s">
        <v>27</v>
      </c>
      <c r="C21" s="3">
        <v>0</v>
      </c>
      <c r="E21" s="3">
        <v>0</v>
      </c>
      <c r="G21" s="3">
        <v>0</v>
      </c>
      <c r="I21" s="3">
        <v>73188</v>
      </c>
      <c r="K21" s="3">
        <v>0</v>
      </c>
      <c r="M21" s="3">
        <v>0</v>
      </c>
      <c r="O21" s="3">
        <v>0</v>
      </c>
      <c r="Q21" s="3">
        <v>73188</v>
      </c>
      <c r="S21" s="3">
        <v>4717</v>
      </c>
      <c r="U21" s="3">
        <v>667913688</v>
      </c>
      <c r="W21" s="3">
        <v>343194404.28156</v>
      </c>
      <c r="Y21" s="5">
        <v>7.8273695583698701E-3</v>
      </c>
      <c r="AA21" s="5"/>
    </row>
    <row r="22" spans="1:27" ht="22.5" thickBot="1" x14ac:dyDescent="0.55000000000000004">
      <c r="E22" s="6">
        <f>SUM(E9:E21)</f>
        <v>18868619978</v>
      </c>
      <c r="G22" s="6">
        <f>SUM(G9:G21)</f>
        <v>16297347692.9991</v>
      </c>
      <c r="K22" s="6">
        <f>SUM(K9:K21)</f>
        <v>870347763</v>
      </c>
      <c r="O22" s="6">
        <f>SUM(O9:O21)</f>
        <v>2121275012</v>
      </c>
      <c r="U22" s="6">
        <f>SUM(U9:U21)</f>
        <v>17266281687</v>
      </c>
      <c r="W22" s="6">
        <f>SUM(W9:W21)</f>
        <v>15236281905.188761</v>
      </c>
      <c r="Y22" s="7">
        <f>SUM(Y9:Y21)</f>
        <v>0.34749986503152341</v>
      </c>
    </row>
    <row r="23" spans="1:27" ht="22.5" thickTop="1" x14ac:dyDescent="0.5">
      <c r="G23" s="12"/>
      <c r="W23" s="3"/>
    </row>
    <row r="24" spans="1:27" x14ac:dyDescent="0.5">
      <c r="G24" s="3"/>
      <c r="W24" s="3"/>
      <c r="Y24" s="3"/>
    </row>
    <row r="25" spans="1:27" x14ac:dyDescent="0.5">
      <c r="G25" s="3"/>
    </row>
  </sheetData>
  <mergeCells count="17">
    <mergeCell ref="W7:W8"/>
    <mergeCell ref="I7:K7"/>
    <mergeCell ref="M7:O7"/>
    <mergeCell ref="A2:Y2"/>
    <mergeCell ref="A4:Y4"/>
    <mergeCell ref="A3:Y3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18"/>
  <sheetViews>
    <sheetView rightToLeft="1" topLeftCell="J1" workbookViewId="0">
      <selection activeCell="AK15" sqref="AK15"/>
    </sheetView>
  </sheetViews>
  <sheetFormatPr defaultRowHeight="21.75" x14ac:dyDescent="0.5"/>
  <cols>
    <col min="1" max="1" width="28.1406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7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7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9" ht="22.5" x14ac:dyDescent="0.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</row>
    <row r="3" spans="1:39" ht="22.5" x14ac:dyDescent="0.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1:39" ht="22.5" x14ac:dyDescent="0.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</row>
    <row r="6" spans="1:39" ht="22.5" x14ac:dyDescent="0.5">
      <c r="A6" s="32" t="s">
        <v>29</v>
      </c>
      <c r="B6" s="32" t="s">
        <v>29</v>
      </c>
      <c r="C6" s="32" t="s">
        <v>29</v>
      </c>
      <c r="D6" s="32" t="s">
        <v>29</v>
      </c>
      <c r="E6" s="32" t="s">
        <v>29</v>
      </c>
      <c r="F6" s="32" t="s">
        <v>29</v>
      </c>
      <c r="G6" s="32" t="s">
        <v>29</v>
      </c>
      <c r="H6" s="32" t="s">
        <v>29</v>
      </c>
      <c r="I6" s="32" t="s">
        <v>29</v>
      </c>
      <c r="J6" s="32" t="s">
        <v>29</v>
      </c>
      <c r="K6" s="32" t="s">
        <v>29</v>
      </c>
      <c r="L6" s="32" t="s">
        <v>29</v>
      </c>
      <c r="M6" s="32" t="s">
        <v>29</v>
      </c>
      <c r="O6" s="32" t="s">
        <v>118</v>
      </c>
      <c r="P6" s="32" t="s">
        <v>4</v>
      </c>
      <c r="Q6" s="32" t="s">
        <v>4</v>
      </c>
      <c r="R6" s="32" t="s">
        <v>4</v>
      </c>
      <c r="S6" s="32" t="s">
        <v>4</v>
      </c>
      <c r="U6" s="32" t="s">
        <v>5</v>
      </c>
      <c r="V6" s="32" t="s">
        <v>5</v>
      </c>
      <c r="W6" s="32" t="s">
        <v>5</v>
      </c>
      <c r="X6" s="32" t="s">
        <v>5</v>
      </c>
      <c r="Y6" s="32" t="s">
        <v>5</v>
      </c>
      <c r="Z6" s="32" t="s">
        <v>5</v>
      </c>
      <c r="AA6" s="32" t="s">
        <v>5</v>
      </c>
      <c r="AC6" s="32" t="s">
        <v>6</v>
      </c>
      <c r="AD6" s="32" t="s">
        <v>6</v>
      </c>
      <c r="AE6" s="32" t="s">
        <v>6</v>
      </c>
      <c r="AF6" s="32" t="s">
        <v>6</v>
      </c>
      <c r="AG6" s="32" t="s">
        <v>6</v>
      </c>
      <c r="AH6" s="32" t="s">
        <v>6</v>
      </c>
      <c r="AI6" s="32" t="s">
        <v>6</v>
      </c>
      <c r="AJ6" s="32" t="s">
        <v>6</v>
      </c>
      <c r="AK6" s="32" t="s">
        <v>6</v>
      </c>
    </row>
    <row r="7" spans="1:39" ht="22.5" x14ac:dyDescent="0.5">
      <c r="A7" s="31" t="s">
        <v>30</v>
      </c>
      <c r="C7" s="33" t="s">
        <v>31</v>
      </c>
      <c r="E7" s="33" t="s">
        <v>32</v>
      </c>
      <c r="G7" s="33" t="s">
        <v>33</v>
      </c>
      <c r="I7" s="33" t="s">
        <v>34</v>
      </c>
      <c r="K7" s="33" t="s">
        <v>35</v>
      </c>
      <c r="M7" s="33" t="s">
        <v>28</v>
      </c>
      <c r="O7" s="33" t="s">
        <v>7</v>
      </c>
      <c r="Q7" s="33" t="s">
        <v>8</v>
      </c>
      <c r="S7" s="33" t="s">
        <v>9</v>
      </c>
      <c r="U7" s="30" t="s">
        <v>10</v>
      </c>
      <c r="V7" s="30" t="s">
        <v>10</v>
      </c>
      <c r="W7" s="30" t="s">
        <v>10</v>
      </c>
      <c r="Y7" s="30" t="s">
        <v>11</v>
      </c>
      <c r="Z7" s="30" t="s">
        <v>11</v>
      </c>
      <c r="AA7" s="30" t="s">
        <v>11</v>
      </c>
      <c r="AC7" s="33" t="s">
        <v>7</v>
      </c>
      <c r="AE7" s="33" t="s">
        <v>36</v>
      </c>
      <c r="AG7" s="33" t="s">
        <v>8</v>
      </c>
      <c r="AI7" s="33" t="s">
        <v>9</v>
      </c>
      <c r="AK7" s="33" t="s">
        <v>13</v>
      </c>
    </row>
    <row r="8" spans="1:39" ht="22.5" x14ac:dyDescent="0.5">
      <c r="A8" s="32" t="s">
        <v>30</v>
      </c>
      <c r="C8" s="32" t="s">
        <v>31</v>
      </c>
      <c r="E8" s="32" t="s">
        <v>32</v>
      </c>
      <c r="G8" s="32" t="s">
        <v>33</v>
      </c>
      <c r="I8" s="32" t="s">
        <v>34</v>
      </c>
      <c r="K8" s="32" t="s">
        <v>35</v>
      </c>
      <c r="M8" s="32" t="s">
        <v>28</v>
      </c>
      <c r="O8" s="32" t="s">
        <v>7</v>
      </c>
      <c r="Q8" s="32" t="s">
        <v>8</v>
      </c>
      <c r="S8" s="32" t="s">
        <v>9</v>
      </c>
      <c r="U8" s="4" t="s">
        <v>7</v>
      </c>
      <c r="W8" s="4" t="s">
        <v>8</v>
      </c>
      <c r="Y8" s="4" t="s">
        <v>7</v>
      </c>
      <c r="AA8" s="4" t="s">
        <v>14</v>
      </c>
      <c r="AC8" s="32" t="s">
        <v>7</v>
      </c>
      <c r="AE8" s="32" t="s">
        <v>36</v>
      </c>
      <c r="AG8" s="32" t="s">
        <v>8</v>
      </c>
      <c r="AI8" s="32" t="s">
        <v>9</v>
      </c>
      <c r="AK8" s="32" t="s">
        <v>13</v>
      </c>
    </row>
    <row r="9" spans="1:39" x14ac:dyDescent="0.5">
      <c r="A9" s="1" t="s">
        <v>37</v>
      </c>
      <c r="C9" s="1" t="s">
        <v>38</v>
      </c>
      <c r="E9" s="1" t="s">
        <v>38</v>
      </c>
      <c r="G9" s="1" t="s">
        <v>39</v>
      </c>
      <c r="I9" s="1" t="s">
        <v>40</v>
      </c>
      <c r="K9" s="3">
        <v>0</v>
      </c>
      <c r="M9" s="3">
        <v>0</v>
      </c>
      <c r="O9" s="3">
        <v>3856</v>
      </c>
      <c r="Q9" s="3">
        <v>3257966057</v>
      </c>
      <c r="S9" s="3">
        <v>3354111957</v>
      </c>
      <c r="U9" s="3">
        <v>0</v>
      </c>
      <c r="W9" s="3">
        <v>0</v>
      </c>
      <c r="Y9" s="3">
        <v>0</v>
      </c>
      <c r="AA9" s="3">
        <v>0</v>
      </c>
      <c r="AC9" s="3">
        <v>3856</v>
      </c>
      <c r="AE9" s="3">
        <v>875907</v>
      </c>
      <c r="AG9" s="3">
        <v>3257966057</v>
      </c>
      <c r="AI9" s="3">
        <v>3376885220</v>
      </c>
      <c r="AK9" s="5">
        <v>7.7017947388943936E-2</v>
      </c>
    </row>
    <row r="10" spans="1:39" x14ac:dyDescent="0.5">
      <c r="A10" s="1" t="s">
        <v>41</v>
      </c>
      <c r="C10" s="1" t="s">
        <v>38</v>
      </c>
      <c r="E10" s="1" t="s">
        <v>38</v>
      </c>
      <c r="G10" s="1" t="s">
        <v>42</v>
      </c>
      <c r="I10" s="1" t="s">
        <v>43</v>
      </c>
      <c r="K10" s="3">
        <v>0</v>
      </c>
      <c r="M10" s="3">
        <v>0</v>
      </c>
      <c r="O10" s="3">
        <v>361</v>
      </c>
      <c r="Q10" s="3">
        <v>339086689</v>
      </c>
      <c r="S10" s="3">
        <v>348153153</v>
      </c>
      <c r="U10" s="3">
        <v>0</v>
      </c>
      <c r="W10" s="3">
        <v>0</v>
      </c>
      <c r="Y10" s="3">
        <v>0</v>
      </c>
      <c r="AA10" s="3">
        <v>0</v>
      </c>
      <c r="AC10" s="3">
        <v>361</v>
      </c>
      <c r="AE10" s="3">
        <v>974513</v>
      </c>
      <c r="AG10" s="3">
        <v>339086689</v>
      </c>
      <c r="AI10" s="3">
        <v>351735429</v>
      </c>
      <c r="AK10" s="5">
        <v>8.0221680633698368E-3</v>
      </c>
      <c r="AM10" s="5"/>
    </row>
    <row r="11" spans="1:39" x14ac:dyDescent="0.5">
      <c r="A11" s="1" t="s">
        <v>44</v>
      </c>
      <c r="C11" s="1" t="s">
        <v>38</v>
      </c>
      <c r="E11" s="1" t="s">
        <v>38</v>
      </c>
      <c r="G11" s="1" t="s">
        <v>45</v>
      </c>
      <c r="I11" s="1" t="s">
        <v>46</v>
      </c>
      <c r="K11" s="3">
        <v>0</v>
      </c>
      <c r="M11" s="3">
        <v>0</v>
      </c>
      <c r="O11" s="3">
        <v>6549</v>
      </c>
      <c r="Q11" s="3">
        <v>5590910702</v>
      </c>
      <c r="S11" s="3">
        <v>5794218648</v>
      </c>
      <c r="U11" s="3">
        <v>0</v>
      </c>
      <c r="W11" s="3">
        <v>0</v>
      </c>
      <c r="Y11" s="3">
        <v>0</v>
      </c>
      <c r="AA11" s="3">
        <v>0</v>
      </c>
      <c r="AC11" s="3">
        <v>6549</v>
      </c>
      <c r="AE11" s="3">
        <v>890122</v>
      </c>
      <c r="AG11" s="3">
        <v>5590910702</v>
      </c>
      <c r="AI11" s="3">
        <v>5828352397</v>
      </c>
      <c r="AK11" s="5">
        <v>0.13292952203935771</v>
      </c>
      <c r="AM11" s="5"/>
    </row>
    <row r="12" spans="1:39" x14ac:dyDescent="0.5">
      <c r="A12" s="1" t="s">
        <v>47</v>
      </c>
      <c r="C12" s="1" t="s">
        <v>38</v>
      </c>
      <c r="E12" s="1" t="s">
        <v>38</v>
      </c>
      <c r="G12" s="1" t="s">
        <v>48</v>
      </c>
      <c r="I12" s="1" t="s">
        <v>49</v>
      </c>
      <c r="K12" s="3">
        <v>0</v>
      </c>
      <c r="M12" s="3">
        <v>0</v>
      </c>
      <c r="O12" s="3">
        <v>4033</v>
      </c>
      <c r="Q12" s="3">
        <v>3435210314</v>
      </c>
      <c r="S12" s="3">
        <v>3564400812</v>
      </c>
      <c r="U12" s="3">
        <v>0</v>
      </c>
      <c r="W12" s="3">
        <v>0</v>
      </c>
      <c r="Y12" s="3">
        <v>0</v>
      </c>
      <c r="AA12" s="3">
        <v>0</v>
      </c>
      <c r="AC12" s="3">
        <v>4033</v>
      </c>
      <c r="AE12" s="3">
        <v>892050</v>
      </c>
      <c r="AG12" s="3">
        <v>3435210314</v>
      </c>
      <c r="AI12" s="3">
        <v>3596985578</v>
      </c>
      <c r="AK12" s="5">
        <v>8.2037862692056221E-2</v>
      </c>
      <c r="AM12" s="5"/>
    </row>
    <row r="13" spans="1:39" x14ac:dyDescent="0.5">
      <c r="A13" s="1" t="s">
        <v>50</v>
      </c>
      <c r="C13" s="1" t="s">
        <v>38</v>
      </c>
      <c r="E13" s="1" t="s">
        <v>38</v>
      </c>
      <c r="G13" s="1" t="s">
        <v>51</v>
      </c>
      <c r="I13" s="1" t="s">
        <v>52</v>
      </c>
      <c r="K13" s="3">
        <v>0</v>
      </c>
      <c r="M13" s="3">
        <v>0</v>
      </c>
      <c r="O13" s="3">
        <v>1223</v>
      </c>
      <c r="Q13" s="3">
        <v>968546915</v>
      </c>
      <c r="S13" s="3">
        <v>1002278383</v>
      </c>
      <c r="U13" s="3">
        <v>0</v>
      </c>
      <c r="W13" s="3">
        <v>0</v>
      </c>
      <c r="Y13" s="3">
        <v>0</v>
      </c>
      <c r="AA13" s="3">
        <v>0</v>
      </c>
      <c r="AC13" s="3">
        <v>1223</v>
      </c>
      <c r="AE13" s="3">
        <v>826236</v>
      </c>
      <c r="AG13" s="3">
        <v>968546915</v>
      </c>
      <c r="AI13" s="3">
        <v>1010303477</v>
      </c>
      <c r="AK13" s="5">
        <v>2.3042388168127648E-2</v>
      </c>
      <c r="AM13" s="5"/>
    </row>
    <row r="14" spans="1:39" ht="22.5" thickBot="1" x14ac:dyDescent="0.55000000000000004">
      <c r="Q14" s="6">
        <f>SUM(Q9:Q13)</f>
        <v>13591720677</v>
      </c>
      <c r="S14" s="6">
        <f>SUM(S9:S13)</f>
        <v>14063162953</v>
      </c>
      <c r="W14" s="6">
        <f>SUM(W9:W13)</f>
        <v>0</v>
      </c>
      <c r="AA14" s="6">
        <f>SUM(AA9:AA13)</f>
        <v>0</v>
      </c>
      <c r="AG14" s="6">
        <f>SUM(AG9:AG13)</f>
        <v>13591720677</v>
      </c>
      <c r="AI14" s="6">
        <f>SUM(AI9:AI13)</f>
        <v>14164262101</v>
      </c>
      <c r="AK14" s="7">
        <f>SUM(AK9:AK13)</f>
        <v>0.32304988835185533</v>
      </c>
    </row>
    <row r="15" spans="1:39" ht="22.5" thickTop="1" x14ac:dyDescent="0.5"/>
    <row r="16" spans="1:39" x14ac:dyDescent="0.5">
      <c r="AK16" s="3"/>
    </row>
    <row r="18" spans="35:35" x14ac:dyDescent="0.5">
      <c r="AI18" s="3"/>
    </row>
  </sheetData>
  <mergeCells count="24"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I7:AI8"/>
    <mergeCell ref="AK7:AK8"/>
    <mergeCell ref="AC6:AK6"/>
    <mergeCell ref="Y7:AA7"/>
    <mergeCell ref="U6:AA6"/>
    <mergeCell ref="AC7:AC8"/>
    <mergeCell ref="U7:W7"/>
    <mergeCell ref="AE7:AE8"/>
    <mergeCell ref="AG7:AG8"/>
    <mergeCell ref="S7:S8"/>
    <mergeCell ref="O6:S6"/>
    <mergeCell ref="K7:K8"/>
    <mergeCell ref="M7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0"/>
  <sheetViews>
    <sheetView rightToLeft="1" workbookViewId="0">
      <selection activeCell="G16" sqref="G16"/>
    </sheetView>
  </sheetViews>
  <sheetFormatPr defaultRowHeight="21.75" x14ac:dyDescent="0.5"/>
  <cols>
    <col min="1" max="1" width="24.1406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1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2.5" x14ac:dyDescent="0.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2.5" x14ac:dyDescent="0.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19" ht="22.5" x14ac:dyDescent="0.5">
      <c r="A6" s="31" t="s">
        <v>54</v>
      </c>
      <c r="C6" s="32" t="s">
        <v>55</v>
      </c>
      <c r="D6" s="32" t="s">
        <v>55</v>
      </c>
      <c r="E6" s="32" t="s">
        <v>55</v>
      </c>
      <c r="F6" s="32" t="s">
        <v>55</v>
      </c>
      <c r="G6" s="32" t="s">
        <v>55</v>
      </c>
      <c r="H6" s="32" t="s">
        <v>55</v>
      </c>
      <c r="I6" s="32" t="s">
        <v>55</v>
      </c>
      <c r="K6" s="8" t="s">
        <v>118</v>
      </c>
      <c r="M6" s="32" t="s">
        <v>5</v>
      </c>
      <c r="N6" s="32" t="s">
        <v>5</v>
      </c>
      <c r="O6" s="32" t="s">
        <v>5</v>
      </c>
      <c r="Q6" s="32" t="s">
        <v>6</v>
      </c>
      <c r="R6" s="32" t="s">
        <v>6</v>
      </c>
      <c r="S6" s="32" t="s">
        <v>6</v>
      </c>
    </row>
    <row r="7" spans="1:19" ht="22.5" x14ac:dyDescent="0.5">
      <c r="A7" s="32" t="s">
        <v>54</v>
      </c>
      <c r="C7" s="4" t="s">
        <v>56</v>
      </c>
      <c r="E7" s="4" t="s">
        <v>57</v>
      </c>
      <c r="G7" s="4" t="s">
        <v>58</v>
      </c>
      <c r="I7" s="4" t="s">
        <v>35</v>
      </c>
      <c r="K7" s="4" t="s">
        <v>59</v>
      </c>
      <c r="M7" s="4" t="s">
        <v>60</v>
      </c>
      <c r="O7" s="4" t="s">
        <v>61</v>
      </c>
      <c r="Q7" s="4" t="s">
        <v>59</v>
      </c>
      <c r="S7" s="4" t="s">
        <v>53</v>
      </c>
    </row>
    <row r="8" spans="1:19" x14ac:dyDescent="0.5">
      <c r="A8" s="1" t="s">
        <v>62</v>
      </c>
      <c r="C8" s="1" t="s">
        <v>63</v>
      </c>
      <c r="E8" s="1" t="s">
        <v>64</v>
      </c>
      <c r="G8" s="1" t="s">
        <v>65</v>
      </c>
      <c r="I8" s="1">
        <v>8</v>
      </c>
      <c r="K8" s="3">
        <v>13751990175</v>
      </c>
      <c r="M8" s="3">
        <v>89950074</v>
      </c>
      <c r="O8" s="3">
        <v>0</v>
      </c>
      <c r="Q8" s="3">
        <v>13841940249</v>
      </c>
      <c r="S8" s="5">
        <v>0.31569856729047707</v>
      </c>
    </row>
    <row r="10" spans="1:19" x14ac:dyDescent="0.5">
      <c r="M10" s="3"/>
      <c r="O10" s="3"/>
      <c r="S10" s="3"/>
    </row>
  </sheetData>
  <mergeCells count="7">
    <mergeCell ref="A4:S4"/>
    <mergeCell ref="A3:S3"/>
    <mergeCell ref="A2:S2"/>
    <mergeCell ref="A6:A7"/>
    <mergeCell ref="C6:I6"/>
    <mergeCell ref="Q6:S6"/>
    <mergeCell ref="M6:O6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5"/>
  <sheetViews>
    <sheetView rightToLeft="1" workbookViewId="0">
      <selection activeCell="O10" sqref="O10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2.5" x14ac:dyDescent="0.5">
      <c r="A2" s="31" t="s">
        <v>0</v>
      </c>
      <c r="B2" s="31"/>
      <c r="C2" s="31"/>
      <c r="D2" s="31"/>
      <c r="E2" s="31"/>
      <c r="F2" s="31"/>
      <c r="G2" s="31"/>
    </row>
    <row r="3" spans="1:9" ht="22.5" x14ac:dyDescent="0.5">
      <c r="A3" s="31" t="s">
        <v>66</v>
      </c>
      <c r="B3" s="31"/>
      <c r="C3" s="31"/>
      <c r="D3" s="31"/>
      <c r="E3" s="31"/>
      <c r="F3" s="31"/>
      <c r="G3" s="31"/>
    </row>
    <row r="4" spans="1:9" ht="22.5" x14ac:dyDescent="0.5">
      <c r="A4" s="31" t="s">
        <v>2</v>
      </c>
      <c r="B4" s="31"/>
      <c r="C4" s="31"/>
      <c r="D4" s="31"/>
      <c r="E4" s="31"/>
      <c r="F4" s="31"/>
      <c r="G4" s="31"/>
    </row>
    <row r="6" spans="1:9" ht="22.5" x14ac:dyDescent="0.5">
      <c r="A6" s="8" t="s">
        <v>70</v>
      </c>
      <c r="C6" s="8" t="s">
        <v>59</v>
      </c>
      <c r="E6" s="8" t="s">
        <v>106</v>
      </c>
      <c r="G6" s="8" t="s">
        <v>13</v>
      </c>
    </row>
    <row r="7" spans="1:9" x14ac:dyDescent="0.5">
      <c r="A7" s="1" t="s">
        <v>115</v>
      </c>
      <c r="C7" s="3">
        <v>189861464</v>
      </c>
      <c r="E7" s="5">
        <f>C7/$C$10</f>
        <v>0.49844089698234406</v>
      </c>
      <c r="G7" s="5">
        <v>4.3302449721817531E-3</v>
      </c>
    </row>
    <row r="8" spans="1:9" x14ac:dyDescent="0.5">
      <c r="A8" s="1" t="s">
        <v>116</v>
      </c>
      <c r="C8" s="3">
        <v>101099148</v>
      </c>
      <c r="E8" s="5">
        <f t="shared" ref="E8:E9" si="0">C8/$C$10</f>
        <v>0.2654143128974859</v>
      </c>
      <c r="G8" s="5">
        <v>2.3058079722742416E-3</v>
      </c>
      <c r="I8" s="5"/>
    </row>
    <row r="9" spans="1:9" x14ac:dyDescent="0.5">
      <c r="A9" s="1" t="s">
        <v>117</v>
      </c>
      <c r="C9" s="3">
        <v>89950074</v>
      </c>
      <c r="E9" s="5">
        <f t="shared" si="0"/>
        <v>0.23614479012017006</v>
      </c>
      <c r="G9" s="5">
        <v>2.0515266630719577E-3</v>
      </c>
      <c r="I9" s="5"/>
    </row>
    <row r="10" spans="1:9" ht="22.5" thickBot="1" x14ac:dyDescent="0.55000000000000004">
      <c r="C10" s="6">
        <f>SUM(C7:C9)</f>
        <v>380910686</v>
      </c>
      <c r="E10" s="10">
        <f>SUM(E7:E9)</f>
        <v>1</v>
      </c>
      <c r="G10" s="11">
        <f>SUM(G7:G9)</f>
        <v>8.6875796075279524E-3</v>
      </c>
      <c r="I10" s="5"/>
    </row>
    <row r="11" spans="1:9" ht="22.5" thickTop="1" x14ac:dyDescent="0.5"/>
    <row r="12" spans="1:9" x14ac:dyDescent="0.5">
      <c r="C12" s="14"/>
      <c r="E12" s="3"/>
      <c r="G12" s="3"/>
    </row>
    <row r="13" spans="1:9" x14ac:dyDescent="0.5">
      <c r="C13" s="27"/>
      <c r="G13" s="3"/>
    </row>
    <row r="14" spans="1:9" x14ac:dyDescent="0.5">
      <c r="C14" s="15"/>
    </row>
    <row r="15" spans="1:9" x14ac:dyDescent="0.5">
      <c r="C15" s="18"/>
    </row>
  </sheetData>
  <mergeCells count="3"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A12"/>
  <sheetViews>
    <sheetView rightToLeft="1" workbookViewId="0">
      <selection activeCell="K19" sqref="K19"/>
    </sheetView>
  </sheetViews>
  <sheetFormatPr defaultRowHeight="21.75" x14ac:dyDescent="0.5"/>
  <cols>
    <col min="1" max="1" width="2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2.5703125" style="1" bestFit="1" customWidth="1"/>
    <col min="20" max="20" width="1" style="1" customWidth="1"/>
    <col min="21" max="21" width="9.140625" style="1" customWidth="1"/>
    <col min="22" max="22" width="9.140625" style="1"/>
    <col min="23" max="23" width="15.28515625" style="1" bestFit="1" customWidth="1"/>
    <col min="24" max="26" width="9.140625" style="1"/>
    <col min="27" max="27" width="16.42578125" style="1" bestFit="1" customWidth="1"/>
    <col min="28" max="16384" width="9.140625" style="1"/>
  </cols>
  <sheetData>
    <row r="2" spans="1:27" ht="22.5" x14ac:dyDescent="0.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7" ht="22.5" x14ac:dyDescent="0.5">
      <c r="A3" s="31" t="s">
        <v>66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7" ht="22.5" x14ac:dyDescent="0.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27" ht="22.5" x14ac:dyDescent="0.5">
      <c r="A6" s="32" t="s">
        <v>67</v>
      </c>
      <c r="B6" s="32" t="s">
        <v>67</v>
      </c>
      <c r="C6" s="32" t="s">
        <v>67</v>
      </c>
      <c r="D6" s="32" t="s">
        <v>67</v>
      </c>
      <c r="E6" s="32" t="s">
        <v>67</v>
      </c>
      <c r="F6" s="32" t="s">
        <v>67</v>
      </c>
      <c r="G6" s="32" t="s">
        <v>67</v>
      </c>
      <c r="I6" s="32" t="s">
        <v>68</v>
      </c>
      <c r="J6" s="32" t="s">
        <v>68</v>
      </c>
      <c r="K6" s="32" t="s">
        <v>68</v>
      </c>
      <c r="L6" s="32" t="s">
        <v>68</v>
      </c>
      <c r="M6" s="32" t="s">
        <v>68</v>
      </c>
      <c r="O6" s="32" t="s">
        <v>69</v>
      </c>
      <c r="P6" s="32" t="s">
        <v>69</v>
      </c>
      <c r="Q6" s="32" t="s">
        <v>69</v>
      </c>
      <c r="R6" s="32" t="s">
        <v>69</v>
      </c>
      <c r="S6" s="32" t="s">
        <v>69</v>
      </c>
    </row>
    <row r="7" spans="1:27" ht="22.5" x14ac:dyDescent="0.5">
      <c r="A7" s="4" t="s">
        <v>70</v>
      </c>
      <c r="C7" s="4" t="s">
        <v>71</v>
      </c>
      <c r="E7" s="4" t="s">
        <v>34</v>
      </c>
      <c r="G7" s="4" t="s">
        <v>35</v>
      </c>
      <c r="I7" s="4" t="s">
        <v>72</v>
      </c>
      <c r="K7" s="4" t="s">
        <v>73</v>
      </c>
      <c r="M7" s="4" t="s">
        <v>74</v>
      </c>
      <c r="O7" s="4" t="s">
        <v>72</v>
      </c>
      <c r="Q7" s="4" t="s">
        <v>73</v>
      </c>
      <c r="S7" s="4" t="s">
        <v>74</v>
      </c>
    </row>
    <row r="8" spans="1:27" x14ac:dyDescent="0.5">
      <c r="A8" s="1" t="s">
        <v>62</v>
      </c>
      <c r="C8" s="3">
        <v>17</v>
      </c>
      <c r="E8" s="1" t="s">
        <v>75</v>
      </c>
      <c r="G8" s="1">
        <v>0</v>
      </c>
      <c r="I8" s="3">
        <v>89950074</v>
      </c>
      <c r="K8" s="3">
        <v>0</v>
      </c>
      <c r="M8" s="3">
        <v>89950074</v>
      </c>
      <c r="O8" s="3">
        <v>185221959</v>
      </c>
      <c r="Q8" s="3">
        <v>0</v>
      </c>
      <c r="S8" s="3">
        <v>185221959</v>
      </c>
    </row>
    <row r="11" spans="1:27" x14ac:dyDescent="0.5">
      <c r="W11" s="14"/>
      <c r="X11" s="14"/>
      <c r="Y11" s="14"/>
      <c r="Z11" s="14"/>
      <c r="AA11" s="14"/>
    </row>
    <row r="12" spans="1:27" x14ac:dyDescent="0.5">
      <c r="W12" s="14"/>
      <c r="X12" s="14"/>
      <c r="Y12" s="14"/>
      <c r="Z12" s="14"/>
      <c r="AA12" s="14"/>
    </row>
  </sheetData>
  <mergeCells count="6">
    <mergeCell ref="A4:S4"/>
    <mergeCell ref="A3:S3"/>
    <mergeCell ref="A2:S2"/>
    <mergeCell ref="A6:G6"/>
    <mergeCell ref="O6:S6"/>
    <mergeCell ref="I6:M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9"/>
  <sheetViews>
    <sheetView rightToLeft="1" workbookViewId="0">
      <selection activeCell="G26" sqref="G24:G26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2.5" x14ac:dyDescent="0.5">
      <c r="A3" s="31" t="s">
        <v>66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2.5" x14ac:dyDescent="0.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19" ht="22.5" x14ac:dyDescent="0.5">
      <c r="A6" s="31" t="s">
        <v>3</v>
      </c>
      <c r="C6" s="32" t="s">
        <v>76</v>
      </c>
      <c r="D6" s="32" t="s">
        <v>76</v>
      </c>
      <c r="E6" s="32" t="s">
        <v>76</v>
      </c>
      <c r="F6" s="32" t="s">
        <v>76</v>
      </c>
      <c r="G6" s="32" t="s">
        <v>76</v>
      </c>
      <c r="I6" s="32" t="s">
        <v>68</v>
      </c>
      <c r="J6" s="32" t="s">
        <v>68</v>
      </c>
      <c r="K6" s="32" t="s">
        <v>68</v>
      </c>
      <c r="L6" s="32" t="s">
        <v>68</v>
      </c>
      <c r="M6" s="32" t="s">
        <v>68</v>
      </c>
      <c r="O6" s="32" t="s">
        <v>69</v>
      </c>
      <c r="P6" s="32" t="s">
        <v>69</v>
      </c>
      <c r="Q6" s="32" t="s">
        <v>69</v>
      </c>
      <c r="R6" s="32" t="s">
        <v>69</v>
      </c>
      <c r="S6" s="32" t="s">
        <v>69</v>
      </c>
    </row>
    <row r="7" spans="1:19" ht="22.5" x14ac:dyDescent="0.5">
      <c r="A7" s="32" t="s">
        <v>3</v>
      </c>
      <c r="C7" s="4" t="s">
        <v>77</v>
      </c>
      <c r="E7" s="4" t="s">
        <v>78</v>
      </c>
      <c r="G7" s="4" t="s">
        <v>79</v>
      </c>
      <c r="I7" s="4" t="s">
        <v>80</v>
      </c>
      <c r="K7" s="4" t="s">
        <v>73</v>
      </c>
      <c r="M7" s="4" t="s">
        <v>81</v>
      </c>
      <c r="O7" s="4" t="s">
        <v>80</v>
      </c>
      <c r="Q7" s="4" t="s">
        <v>73</v>
      </c>
      <c r="S7" s="4" t="s">
        <v>81</v>
      </c>
    </row>
    <row r="8" spans="1:19" x14ac:dyDescent="0.5">
      <c r="A8" s="1" t="s">
        <v>22</v>
      </c>
      <c r="C8" s="1" t="s">
        <v>82</v>
      </c>
      <c r="E8" s="3">
        <v>67822</v>
      </c>
      <c r="G8" s="3">
        <v>350</v>
      </c>
      <c r="I8" s="3">
        <v>0</v>
      </c>
      <c r="K8" s="3">
        <v>0</v>
      </c>
      <c r="M8" s="3">
        <v>0</v>
      </c>
      <c r="O8" s="3">
        <v>23737700</v>
      </c>
      <c r="Q8" s="3">
        <v>1174522</v>
      </c>
      <c r="S8" s="3">
        <v>22563178</v>
      </c>
    </row>
    <row r="9" spans="1:19" x14ac:dyDescent="0.5">
      <c r="A9" s="1" t="s">
        <v>18</v>
      </c>
      <c r="C9" s="1" t="s">
        <v>83</v>
      </c>
      <c r="E9" s="3">
        <v>183868</v>
      </c>
      <c r="G9" s="3">
        <v>600</v>
      </c>
      <c r="I9" s="3">
        <v>0</v>
      </c>
      <c r="K9" s="3">
        <v>0</v>
      </c>
      <c r="M9" s="3">
        <v>0</v>
      </c>
      <c r="O9" s="3">
        <v>110320800</v>
      </c>
      <c r="Q9" s="3">
        <v>7664096</v>
      </c>
      <c r="S9" s="3">
        <v>102656704</v>
      </c>
    </row>
    <row r="10" spans="1:19" x14ac:dyDescent="0.5">
      <c r="A10" s="1" t="s">
        <v>24</v>
      </c>
      <c r="C10" s="1" t="s">
        <v>84</v>
      </c>
      <c r="E10" s="3">
        <v>51571</v>
      </c>
      <c r="G10" s="3">
        <v>530</v>
      </c>
      <c r="I10" s="3">
        <v>0</v>
      </c>
      <c r="K10" s="3">
        <v>0</v>
      </c>
      <c r="M10" s="3">
        <v>0</v>
      </c>
      <c r="O10" s="3">
        <v>27332630</v>
      </c>
      <c r="Q10" s="3">
        <v>2329096</v>
      </c>
      <c r="S10" s="3">
        <v>25003534</v>
      </c>
    </row>
    <row r="11" spans="1:19" x14ac:dyDescent="0.5">
      <c r="A11" s="1" t="s">
        <v>15</v>
      </c>
      <c r="C11" s="1" t="s">
        <v>85</v>
      </c>
      <c r="E11" s="3">
        <v>59255</v>
      </c>
      <c r="G11" s="3">
        <v>26</v>
      </c>
      <c r="I11" s="3">
        <v>0</v>
      </c>
      <c r="K11" s="3">
        <v>0</v>
      </c>
      <c r="M11" s="3">
        <v>0</v>
      </c>
      <c r="O11" s="3">
        <v>1540630</v>
      </c>
      <c r="Q11" s="3">
        <v>61787</v>
      </c>
      <c r="S11" s="3">
        <v>1478843</v>
      </c>
    </row>
    <row r="12" spans="1:19" x14ac:dyDescent="0.5">
      <c r="A12" s="1" t="s">
        <v>86</v>
      </c>
      <c r="C12" s="1" t="s">
        <v>85</v>
      </c>
      <c r="E12" s="3">
        <v>72196</v>
      </c>
      <c r="G12" s="3">
        <v>420</v>
      </c>
      <c r="I12" s="3">
        <v>0</v>
      </c>
      <c r="K12" s="3">
        <v>0</v>
      </c>
      <c r="M12" s="3">
        <v>0</v>
      </c>
      <c r="O12" s="3">
        <v>30322320</v>
      </c>
      <c r="Q12" s="3">
        <v>2320684</v>
      </c>
      <c r="S12" s="3">
        <v>28001636</v>
      </c>
    </row>
    <row r="13" spans="1:19" x14ac:dyDescent="0.5">
      <c r="A13" s="1" t="s">
        <v>87</v>
      </c>
      <c r="C13" s="1" t="s">
        <v>88</v>
      </c>
      <c r="E13" s="3">
        <v>124000</v>
      </c>
      <c r="G13" s="3">
        <v>1850</v>
      </c>
      <c r="I13" s="3">
        <v>0</v>
      </c>
      <c r="K13" s="3">
        <v>0</v>
      </c>
      <c r="M13" s="3">
        <v>0</v>
      </c>
      <c r="O13" s="3">
        <v>229400000</v>
      </c>
      <c r="Q13" s="3">
        <v>0</v>
      </c>
      <c r="S13" s="3">
        <v>229400000</v>
      </c>
    </row>
    <row r="14" spans="1:19" x14ac:dyDescent="0.5">
      <c r="A14" s="1" t="s">
        <v>89</v>
      </c>
      <c r="C14" s="1" t="s">
        <v>85</v>
      </c>
      <c r="E14" s="3">
        <v>10986</v>
      </c>
      <c r="G14" s="3">
        <v>9500</v>
      </c>
      <c r="I14" s="3">
        <v>0</v>
      </c>
      <c r="K14" s="3">
        <v>0</v>
      </c>
      <c r="M14" s="3">
        <v>0</v>
      </c>
      <c r="O14" s="3">
        <v>104367000</v>
      </c>
      <c r="Q14" s="3">
        <v>7987607</v>
      </c>
      <c r="S14" s="3">
        <v>96379393</v>
      </c>
    </row>
    <row r="15" spans="1:19" x14ac:dyDescent="0.5">
      <c r="A15" s="1" t="s">
        <v>23</v>
      </c>
      <c r="C15" s="1" t="s">
        <v>90</v>
      </c>
      <c r="E15" s="3">
        <v>23745</v>
      </c>
      <c r="G15" s="3">
        <v>5000</v>
      </c>
      <c r="I15" s="3">
        <v>0</v>
      </c>
      <c r="K15" s="3">
        <v>0</v>
      </c>
      <c r="M15" s="3">
        <v>0</v>
      </c>
      <c r="O15" s="3">
        <v>118725000</v>
      </c>
      <c r="Q15" s="3">
        <v>8668810</v>
      </c>
      <c r="S15" s="3">
        <v>110056190</v>
      </c>
    </row>
    <row r="16" spans="1:19" ht="22.5" thickBot="1" x14ac:dyDescent="0.55000000000000004">
      <c r="I16" s="6">
        <f>SUM(I8:I15)</f>
        <v>0</v>
      </c>
      <c r="K16" s="6">
        <f>SUM(K8:K15)</f>
        <v>0</v>
      </c>
      <c r="M16" s="6">
        <f>SUM(M8:M15)</f>
        <v>0</v>
      </c>
      <c r="O16" s="6">
        <f>SUM(O8:O15)</f>
        <v>645746080</v>
      </c>
      <c r="Q16" s="6">
        <f>SUM(Q8:Q15)</f>
        <v>30206602</v>
      </c>
      <c r="S16" s="6">
        <f>SUM(S8:S15)</f>
        <v>615539478</v>
      </c>
    </row>
    <row r="17" spans="17:17" ht="22.5" thickTop="1" x14ac:dyDescent="0.5"/>
    <row r="19" spans="17:17" x14ac:dyDescent="0.5">
      <c r="Q19" s="3"/>
    </row>
  </sheetData>
  <mergeCells count="7">
    <mergeCell ref="A4:S4"/>
    <mergeCell ref="A3:S3"/>
    <mergeCell ref="A2:S2"/>
    <mergeCell ref="A6:A7"/>
    <mergeCell ref="C6:G6"/>
    <mergeCell ref="O6:S6"/>
    <mergeCell ref="I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U31"/>
  <sheetViews>
    <sheetView rightToLeft="1" topLeftCell="A4" workbookViewId="0">
      <selection activeCell="Q21" sqref="Q21:Q25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20" width="13.7109375" style="1" bestFit="1" customWidth="1"/>
    <col min="21" max="16384" width="9.140625" style="1"/>
  </cols>
  <sheetData>
    <row r="2" spans="1:21" ht="22.5" x14ac:dyDescent="0.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21" ht="22.5" x14ac:dyDescent="0.5">
      <c r="A3" s="31" t="s">
        <v>66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21" ht="22.5" x14ac:dyDescent="0.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21" ht="22.5" x14ac:dyDescent="0.5">
      <c r="A6" s="31" t="s">
        <v>3</v>
      </c>
      <c r="C6" s="32" t="s">
        <v>68</v>
      </c>
      <c r="D6" s="32" t="s">
        <v>68</v>
      </c>
      <c r="E6" s="32" t="s">
        <v>68</v>
      </c>
      <c r="F6" s="32" t="s">
        <v>68</v>
      </c>
      <c r="G6" s="32" t="s">
        <v>68</v>
      </c>
      <c r="H6" s="32" t="s">
        <v>68</v>
      </c>
      <c r="I6" s="32" t="s">
        <v>68</v>
      </c>
      <c r="K6" s="32" t="s">
        <v>69</v>
      </c>
      <c r="L6" s="32" t="s">
        <v>69</v>
      </c>
      <c r="M6" s="32" t="s">
        <v>69</v>
      </c>
      <c r="N6" s="32" t="s">
        <v>69</v>
      </c>
      <c r="O6" s="32" t="s">
        <v>69</v>
      </c>
      <c r="P6" s="32" t="s">
        <v>69</v>
      </c>
      <c r="Q6" s="32" t="s">
        <v>69</v>
      </c>
    </row>
    <row r="7" spans="1:21" ht="22.5" x14ac:dyDescent="0.5">
      <c r="A7" s="32" t="s">
        <v>3</v>
      </c>
      <c r="C7" s="4" t="s">
        <v>7</v>
      </c>
      <c r="E7" s="4" t="s">
        <v>91</v>
      </c>
      <c r="G7" s="4" t="s">
        <v>92</v>
      </c>
      <c r="I7" s="4" t="s">
        <v>93</v>
      </c>
      <c r="K7" s="4" t="s">
        <v>7</v>
      </c>
      <c r="M7" s="4" t="s">
        <v>91</v>
      </c>
      <c r="O7" s="4" t="s">
        <v>92</v>
      </c>
      <c r="Q7" s="4" t="s">
        <v>93</v>
      </c>
    </row>
    <row r="8" spans="1:21" x14ac:dyDescent="0.5">
      <c r="A8" s="1" t="s">
        <v>27</v>
      </c>
      <c r="C8" s="3">
        <v>73188</v>
      </c>
      <c r="E8" s="3">
        <v>343194405</v>
      </c>
      <c r="G8" s="3">
        <v>667913688</v>
      </c>
      <c r="I8" s="3">
        <v>-324719283</v>
      </c>
      <c r="K8" s="3">
        <v>73188</v>
      </c>
      <c r="M8" s="3">
        <v>343194405</v>
      </c>
      <c r="O8" s="3">
        <v>667913688</v>
      </c>
      <c r="Q8" s="3">
        <v>-324719283</v>
      </c>
      <c r="S8" s="3"/>
      <c r="T8" s="3"/>
      <c r="U8" s="3"/>
    </row>
    <row r="9" spans="1:21" x14ac:dyDescent="0.5">
      <c r="A9" s="1" t="s">
        <v>23</v>
      </c>
      <c r="C9" s="3">
        <v>23745</v>
      </c>
      <c r="E9" s="3">
        <v>1711136740</v>
      </c>
      <c r="G9" s="3">
        <v>1744419990</v>
      </c>
      <c r="I9" s="3">
        <v>-33283250</v>
      </c>
      <c r="K9" s="3">
        <v>23745</v>
      </c>
      <c r="M9" s="3">
        <v>1711136740</v>
      </c>
      <c r="O9" s="3">
        <v>1791425992</v>
      </c>
      <c r="Q9" s="3">
        <v>-80289252</v>
      </c>
      <c r="S9" s="3"/>
      <c r="T9" s="3"/>
      <c r="U9" s="3"/>
    </row>
    <row r="10" spans="1:21" x14ac:dyDescent="0.5">
      <c r="A10" s="1" t="s">
        <v>16</v>
      </c>
      <c r="C10" s="3">
        <v>109783</v>
      </c>
      <c r="E10" s="3">
        <v>708295094</v>
      </c>
      <c r="G10" s="3">
        <v>362333721</v>
      </c>
      <c r="I10" s="3">
        <v>345961373</v>
      </c>
      <c r="K10" s="3">
        <v>109783</v>
      </c>
      <c r="M10" s="3">
        <v>708295095</v>
      </c>
      <c r="O10" s="3">
        <v>1111904672</v>
      </c>
      <c r="Q10" s="3">
        <v>-403609577</v>
      </c>
      <c r="S10" s="3"/>
      <c r="T10" s="3"/>
      <c r="U10" s="3"/>
    </row>
    <row r="11" spans="1:21" x14ac:dyDescent="0.5">
      <c r="A11" s="1" t="s">
        <v>19</v>
      </c>
      <c r="C11" s="3">
        <v>87086</v>
      </c>
      <c r="E11" s="3">
        <v>1583421330</v>
      </c>
      <c r="G11" s="3">
        <v>1572166832</v>
      </c>
      <c r="I11" s="3">
        <v>11254498</v>
      </c>
      <c r="K11" s="3">
        <v>87086</v>
      </c>
      <c r="M11" s="3">
        <v>1583421331</v>
      </c>
      <c r="O11" s="3">
        <v>1867001253</v>
      </c>
      <c r="Q11" s="3">
        <v>-283579922</v>
      </c>
      <c r="S11" s="3"/>
      <c r="T11" s="3"/>
      <c r="U11" s="3"/>
    </row>
    <row r="12" spans="1:21" x14ac:dyDescent="0.5">
      <c r="A12" s="1" t="s">
        <v>25</v>
      </c>
      <c r="C12" s="3">
        <v>55990</v>
      </c>
      <c r="E12" s="3">
        <v>3228849298</v>
      </c>
      <c r="G12" s="3">
        <v>2783567547</v>
      </c>
      <c r="I12" s="3">
        <v>445281751</v>
      </c>
      <c r="K12" s="3">
        <v>55990</v>
      </c>
      <c r="M12" s="3">
        <v>3228849298</v>
      </c>
      <c r="O12" s="3">
        <v>3062009663</v>
      </c>
      <c r="Q12" s="3">
        <v>166839635</v>
      </c>
      <c r="S12" s="3"/>
      <c r="T12" s="3"/>
      <c r="U12" s="3"/>
    </row>
    <row r="13" spans="1:21" x14ac:dyDescent="0.5">
      <c r="A13" s="1" t="s">
        <v>22</v>
      </c>
      <c r="C13" s="3">
        <v>67822</v>
      </c>
      <c r="E13" s="3">
        <v>838736254</v>
      </c>
      <c r="G13" s="3">
        <v>904136106</v>
      </c>
      <c r="I13" s="3">
        <v>-65399852</v>
      </c>
      <c r="K13" s="3">
        <v>67822</v>
      </c>
      <c r="M13" s="3">
        <v>838736254</v>
      </c>
      <c r="O13" s="3">
        <v>1297194317</v>
      </c>
      <c r="Q13" s="3">
        <v>-458458063</v>
      </c>
      <c r="S13" s="3"/>
      <c r="T13" s="3"/>
      <c r="U13" s="3"/>
    </row>
    <row r="14" spans="1:21" x14ac:dyDescent="0.5">
      <c r="A14" s="1" t="s">
        <v>21</v>
      </c>
      <c r="C14" s="3">
        <v>79123</v>
      </c>
      <c r="E14" s="3">
        <v>1031979387</v>
      </c>
      <c r="G14" s="3">
        <v>1027259969</v>
      </c>
      <c r="I14" s="3">
        <v>4719418</v>
      </c>
      <c r="K14" s="3">
        <v>79123</v>
      </c>
      <c r="M14" s="3">
        <v>1031979388</v>
      </c>
      <c r="O14" s="3">
        <v>1638529861</v>
      </c>
      <c r="Q14" s="3">
        <v>-606550473</v>
      </c>
      <c r="S14" s="3"/>
      <c r="T14" s="3"/>
      <c r="U14" s="3"/>
    </row>
    <row r="15" spans="1:21" x14ac:dyDescent="0.5">
      <c r="A15" s="1" t="s">
        <v>20</v>
      </c>
      <c r="C15" s="3">
        <v>42447</v>
      </c>
      <c r="E15" s="3">
        <v>812713973</v>
      </c>
      <c r="G15" s="3">
        <v>887824610</v>
      </c>
      <c r="I15" s="3">
        <v>-75110637</v>
      </c>
      <c r="K15" s="3">
        <v>42447</v>
      </c>
      <c r="M15" s="3">
        <v>812713973</v>
      </c>
      <c r="O15" s="3">
        <v>897312410</v>
      </c>
      <c r="Q15" s="3">
        <v>-84598437</v>
      </c>
      <c r="S15" s="3"/>
      <c r="T15" s="3"/>
      <c r="U15" s="3"/>
    </row>
    <row r="16" spans="1:21" x14ac:dyDescent="0.5">
      <c r="A16" s="1" t="s">
        <v>17</v>
      </c>
      <c r="C16" s="3">
        <v>67340</v>
      </c>
      <c r="E16" s="3">
        <v>1500200864</v>
      </c>
      <c r="G16" s="3">
        <v>1606381708</v>
      </c>
      <c r="I16" s="3">
        <v>-106180844</v>
      </c>
      <c r="K16" s="3">
        <v>67340</v>
      </c>
      <c r="M16" s="3">
        <v>1500200863</v>
      </c>
      <c r="O16" s="3">
        <v>1414019499</v>
      </c>
      <c r="Q16" s="3">
        <v>86181364</v>
      </c>
      <c r="S16" s="3"/>
      <c r="T16" s="3"/>
      <c r="U16" s="3"/>
    </row>
    <row r="17" spans="1:21" x14ac:dyDescent="0.5">
      <c r="A17" s="1" t="s">
        <v>26</v>
      </c>
      <c r="C17" s="3">
        <v>32496</v>
      </c>
      <c r="E17" s="3">
        <v>898067839</v>
      </c>
      <c r="G17" s="3">
        <v>870347763</v>
      </c>
      <c r="I17" s="3">
        <v>27720076</v>
      </c>
      <c r="K17" s="3">
        <v>32496</v>
      </c>
      <c r="M17" s="3">
        <v>898067839</v>
      </c>
      <c r="O17" s="3">
        <v>870347763</v>
      </c>
      <c r="Q17" s="3">
        <v>27720076</v>
      </c>
      <c r="S17" s="3"/>
      <c r="T17" s="3"/>
      <c r="U17" s="3"/>
    </row>
    <row r="18" spans="1:21" x14ac:dyDescent="0.5">
      <c r="A18" s="1" t="s">
        <v>24</v>
      </c>
      <c r="C18" s="3">
        <v>31914</v>
      </c>
      <c r="E18" s="3">
        <v>1289345718</v>
      </c>
      <c r="G18" s="3">
        <v>1074877779</v>
      </c>
      <c r="I18" s="3">
        <v>214467939</v>
      </c>
      <c r="K18" s="3">
        <v>31914</v>
      </c>
      <c r="M18" s="3">
        <v>1289345718</v>
      </c>
      <c r="O18" s="3">
        <v>1206138444</v>
      </c>
      <c r="Q18" s="3">
        <v>83207274</v>
      </c>
      <c r="S18" s="3"/>
      <c r="T18" s="3"/>
      <c r="U18" s="3"/>
    </row>
    <row r="19" spans="1:21" x14ac:dyDescent="0.5">
      <c r="A19" s="1" t="s">
        <v>15</v>
      </c>
      <c r="C19" s="3">
        <v>245366</v>
      </c>
      <c r="E19" s="3">
        <v>1290341002</v>
      </c>
      <c r="G19" s="3">
        <v>1302537041</v>
      </c>
      <c r="I19" s="3">
        <v>-12196039</v>
      </c>
      <c r="K19" s="3">
        <v>245366</v>
      </c>
      <c r="M19" s="3">
        <v>1290341002</v>
      </c>
      <c r="O19" s="3">
        <v>1442484125</v>
      </c>
      <c r="Q19" s="3">
        <v>-152143123</v>
      </c>
      <c r="S19" s="3"/>
      <c r="T19" s="3"/>
      <c r="U19" s="3"/>
    </row>
    <row r="20" spans="1:21" x14ac:dyDescent="0.5">
      <c r="A20" s="1" t="s">
        <v>18</v>
      </c>
      <c r="C20" s="3">
        <v>0</v>
      </c>
      <c r="E20" s="3">
        <v>0</v>
      </c>
      <c r="G20" s="3">
        <v>-108757356</v>
      </c>
      <c r="I20" s="3">
        <v>108757356</v>
      </c>
      <c r="K20" s="3">
        <v>0</v>
      </c>
      <c r="M20" s="3">
        <v>0</v>
      </c>
      <c r="O20" s="3">
        <v>0</v>
      </c>
      <c r="Q20" s="3">
        <v>0</v>
      </c>
      <c r="S20" s="3"/>
      <c r="T20" s="3"/>
      <c r="U20" s="3"/>
    </row>
    <row r="21" spans="1:21" x14ac:dyDescent="0.5">
      <c r="A21" s="1" t="s">
        <v>41</v>
      </c>
      <c r="C21" s="3">
        <v>361</v>
      </c>
      <c r="E21" s="3">
        <v>351735429</v>
      </c>
      <c r="G21" s="3">
        <v>348153153</v>
      </c>
      <c r="I21" s="3">
        <v>3582276</v>
      </c>
      <c r="K21" s="3">
        <v>361</v>
      </c>
      <c r="M21" s="3">
        <v>351735429</v>
      </c>
      <c r="O21" s="3">
        <v>339086689</v>
      </c>
      <c r="Q21" s="3">
        <v>12648740</v>
      </c>
      <c r="S21" s="3"/>
      <c r="T21" s="3"/>
      <c r="U21" s="3"/>
    </row>
    <row r="22" spans="1:21" x14ac:dyDescent="0.5">
      <c r="A22" s="1" t="s">
        <v>37</v>
      </c>
      <c r="C22" s="3">
        <v>3856</v>
      </c>
      <c r="E22" s="3">
        <v>3376885220</v>
      </c>
      <c r="G22" s="3">
        <v>3354111957</v>
      </c>
      <c r="I22" s="3">
        <v>22773263</v>
      </c>
      <c r="K22" s="3">
        <v>3856</v>
      </c>
      <c r="M22" s="3">
        <v>3376885220</v>
      </c>
      <c r="O22" s="3">
        <v>3257966057</v>
      </c>
      <c r="Q22" s="3">
        <v>118919163</v>
      </c>
      <c r="S22" s="3"/>
      <c r="T22" s="3"/>
      <c r="U22" s="3"/>
    </row>
    <row r="23" spans="1:21" x14ac:dyDescent="0.5">
      <c r="A23" s="1" t="s">
        <v>47</v>
      </c>
      <c r="C23" s="3">
        <v>4033</v>
      </c>
      <c r="E23" s="3">
        <v>3596985578</v>
      </c>
      <c r="G23" s="3">
        <v>3564400812</v>
      </c>
      <c r="I23" s="3">
        <v>32584766</v>
      </c>
      <c r="K23" s="3">
        <v>4033</v>
      </c>
      <c r="M23" s="3">
        <v>3596985578</v>
      </c>
      <c r="O23" s="3">
        <v>3435210314</v>
      </c>
      <c r="Q23" s="3">
        <v>161775264</v>
      </c>
      <c r="S23" s="3"/>
      <c r="T23" s="3"/>
      <c r="U23" s="3"/>
    </row>
    <row r="24" spans="1:21" x14ac:dyDescent="0.5">
      <c r="A24" s="1" t="s">
        <v>50</v>
      </c>
      <c r="C24" s="3">
        <v>1223</v>
      </c>
      <c r="E24" s="3">
        <v>1010303477</v>
      </c>
      <c r="G24" s="3">
        <v>1002278383</v>
      </c>
      <c r="I24" s="3">
        <v>8025094</v>
      </c>
      <c r="K24" s="3">
        <v>1223</v>
      </c>
      <c r="M24" s="3">
        <v>1010303477</v>
      </c>
      <c r="O24" s="3">
        <v>968546915</v>
      </c>
      <c r="Q24" s="3">
        <v>41756562</v>
      </c>
      <c r="S24" s="3"/>
      <c r="T24" s="3"/>
      <c r="U24" s="3"/>
    </row>
    <row r="25" spans="1:21" x14ac:dyDescent="0.5">
      <c r="A25" s="1" t="s">
        <v>44</v>
      </c>
      <c r="C25" s="3">
        <v>6549</v>
      </c>
      <c r="E25" s="3">
        <v>5828352397</v>
      </c>
      <c r="G25" s="3">
        <v>5794218648</v>
      </c>
      <c r="I25" s="3">
        <v>34133749</v>
      </c>
      <c r="K25" s="3">
        <v>6549</v>
      </c>
      <c r="M25" s="3">
        <v>5828352397</v>
      </c>
      <c r="O25" s="3">
        <v>5590910702</v>
      </c>
      <c r="Q25" s="3">
        <v>237441695</v>
      </c>
      <c r="S25" s="3"/>
      <c r="T25" s="3"/>
      <c r="U25" s="3"/>
    </row>
    <row r="26" spans="1:21" ht="22.5" thickBot="1" x14ac:dyDescent="0.55000000000000004">
      <c r="E26" s="6">
        <f>SUM(E8:E25)</f>
        <v>29400544005</v>
      </c>
      <c r="G26" s="6">
        <f>SUM(G8:G25)</f>
        <v>28758172351</v>
      </c>
      <c r="I26" s="6">
        <f>SUM(I8:I25)</f>
        <v>642371654</v>
      </c>
      <c r="M26" s="6">
        <f>SUM(M8:M25)</f>
        <v>29400544007</v>
      </c>
      <c r="O26" s="6">
        <f>SUM(O8:O25)</f>
        <v>30858002364</v>
      </c>
      <c r="Q26" s="6">
        <f>SUM(Q8:Q25)</f>
        <v>-1457458357</v>
      </c>
    </row>
    <row r="27" spans="1:21" ht="22.5" thickTop="1" x14ac:dyDescent="0.5">
      <c r="I27" s="3"/>
      <c r="Q27" s="22"/>
    </row>
    <row r="28" spans="1:21" x14ac:dyDescent="0.5">
      <c r="E28" s="15"/>
      <c r="I28" s="3"/>
      <c r="O28" s="22"/>
      <c r="Q28" s="3"/>
    </row>
    <row r="29" spans="1:21" x14ac:dyDescent="0.5">
      <c r="E29" s="16"/>
      <c r="I29" s="14"/>
      <c r="O29" s="23"/>
      <c r="Q29" s="14"/>
    </row>
    <row r="30" spans="1:21" x14ac:dyDescent="0.5">
      <c r="E30" s="17"/>
    </row>
    <row r="31" spans="1:21" x14ac:dyDescent="0.5">
      <c r="E31" s="18"/>
    </row>
  </sheetData>
  <mergeCells count="6">
    <mergeCell ref="A2:Q2"/>
    <mergeCell ref="K6:Q6"/>
    <mergeCell ref="A6:A7"/>
    <mergeCell ref="C6:I6"/>
    <mergeCell ref="A4:Q4"/>
    <mergeCell ref="A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9"/>
  <sheetViews>
    <sheetView rightToLeft="1" topLeftCell="A4" workbookViewId="0">
      <selection activeCell="Q8" sqref="Q8:Q23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2.5" x14ac:dyDescent="0.5">
      <c r="A3" s="31" t="s">
        <v>66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2.5" x14ac:dyDescent="0.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22.5" x14ac:dyDescent="0.5">
      <c r="A6" s="31" t="s">
        <v>3</v>
      </c>
      <c r="C6" s="32" t="s">
        <v>68</v>
      </c>
      <c r="D6" s="32" t="s">
        <v>68</v>
      </c>
      <c r="E6" s="32" t="s">
        <v>68</v>
      </c>
      <c r="F6" s="32" t="s">
        <v>68</v>
      </c>
      <c r="G6" s="32" t="s">
        <v>68</v>
      </c>
      <c r="H6" s="32" t="s">
        <v>68</v>
      </c>
      <c r="I6" s="32" t="s">
        <v>68</v>
      </c>
      <c r="K6" s="32" t="s">
        <v>69</v>
      </c>
      <c r="L6" s="32" t="s">
        <v>69</v>
      </c>
      <c r="M6" s="32" t="s">
        <v>69</v>
      </c>
      <c r="N6" s="32" t="s">
        <v>69</v>
      </c>
      <c r="O6" s="32" t="s">
        <v>69</v>
      </c>
      <c r="P6" s="32" t="s">
        <v>69</v>
      </c>
      <c r="Q6" s="32" t="s">
        <v>69</v>
      </c>
    </row>
    <row r="7" spans="1:17" ht="22.5" x14ac:dyDescent="0.5">
      <c r="A7" s="32" t="s">
        <v>3</v>
      </c>
      <c r="C7" s="4" t="s">
        <v>7</v>
      </c>
      <c r="E7" s="4" t="s">
        <v>91</v>
      </c>
      <c r="G7" s="4" t="s">
        <v>92</v>
      </c>
      <c r="I7" s="4" t="s">
        <v>94</v>
      </c>
      <c r="K7" s="4" t="s">
        <v>7</v>
      </c>
      <c r="M7" s="4" t="s">
        <v>91</v>
      </c>
      <c r="O7" s="4" t="s">
        <v>92</v>
      </c>
      <c r="Q7" s="4" t="s">
        <v>94</v>
      </c>
    </row>
    <row r="8" spans="1:17" x14ac:dyDescent="0.5">
      <c r="A8" s="1" t="s">
        <v>17</v>
      </c>
      <c r="C8" s="3">
        <v>27636</v>
      </c>
      <c r="E8" s="3">
        <v>559629583</v>
      </c>
      <c r="G8" s="3">
        <v>580306547</v>
      </c>
      <c r="I8" s="3">
        <v>-20676964</v>
      </c>
      <c r="K8" s="3">
        <v>27636</v>
      </c>
      <c r="M8" s="3">
        <v>559629583</v>
      </c>
      <c r="O8" s="3">
        <v>580306547</v>
      </c>
      <c r="Q8" s="3">
        <v>-20676964</v>
      </c>
    </row>
    <row r="9" spans="1:17" x14ac:dyDescent="0.5">
      <c r="A9" s="1" t="s">
        <v>18</v>
      </c>
      <c r="C9" s="3">
        <v>112207</v>
      </c>
      <c r="E9" s="3">
        <v>1561645429</v>
      </c>
      <c r="G9" s="3">
        <v>1892379507</v>
      </c>
      <c r="I9" s="3">
        <v>-330734078</v>
      </c>
      <c r="K9" s="3">
        <v>183868</v>
      </c>
      <c r="M9" s="3">
        <v>2802599041</v>
      </c>
      <c r="O9" s="3">
        <v>3100947671</v>
      </c>
      <c r="Q9" s="3">
        <v>-298348630</v>
      </c>
    </row>
    <row r="10" spans="1:17" x14ac:dyDescent="0.5">
      <c r="A10" s="1" t="s">
        <v>21</v>
      </c>
      <c r="C10" s="3">
        <v>0</v>
      </c>
      <c r="E10" s="3">
        <v>0</v>
      </c>
      <c r="G10" s="3">
        <v>0</v>
      </c>
      <c r="I10" s="3">
        <v>0</v>
      </c>
      <c r="K10" s="3">
        <v>18086</v>
      </c>
      <c r="M10" s="3">
        <v>416584403</v>
      </c>
      <c r="O10" s="3">
        <v>374536495</v>
      </c>
      <c r="Q10" s="3">
        <v>42047908</v>
      </c>
    </row>
    <row r="11" spans="1:17" x14ac:dyDescent="0.5">
      <c r="A11" s="1" t="s">
        <v>95</v>
      </c>
      <c r="C11" s="3">
        <v>0</v>
      </c>
      <c r="E11" s="3">
        <v>0</v>
      </c>
      <c r="G11" s="3">
        <v>0</v>
      </c>
      <c r="I11" s="3">
        <v>0</v>
      </c>
      <c r="K11" s="3">
        <v>118945</v>
      </c>
      <c r="M11" s="3">
        <v>2224130727</v>
      </c>
      <c r="O11" s="3">
        <v>2138778654</v>
      </c>
      <c r="Q11" s="3">
        <v>85352073</v>
      </c>
    </row>
    <row r="12" spans="1:17" x14ac:dyDescent="0.5">
      <c r="A12" s="1" t="s">
        <v>96</v>
      </c>
      <c r="C12" s="3">
        <v>0</v>
      </c>
      <c r="E12" s="3">
        <v>0</v>
      </c>
      <c r="G12" s="3">
        <v>0</v>
      </c>
      <c r="I12" s="3">
        <v>0</v>
      </c>
      <c r="K12" s="3">
        <v>300000</v>
      </c>
      <c r="M12" s="3">
        <v>5863551673</v>
      </c>
      <c r="O12" s="3">
        <v>3866347485</v>
      </c>
      <c r="Q12" s="3">
        <v>1997204188</v>
      </c>
    </row>
    <row r="13" spans="1:17" x14ac:dyDescent="0.5">
      <c r="A13" s="1" t="s">
        <v>24</v>
      </c>
      <c r="C13" s="3">
        <v>0</v>
      </c>
      <c r="E13" s="3">
        <v>0</v>
      </c>
      <c r="G13" s="3">
        <v>0</v>
      </c>
      <c r="I13" s="3">
        <v>0</v>
      </c>
      <c r="K13" s="3">
        <v>33908</v>
      </c>
      <c r="M13" s="3">
        <v>1697581332</v>
      </c>
      <c r="O13" s="3">
        <v>1281498477</v>
      </c>
      <c r="Q13" s="3">
        <v>416082855</v>
      </c>
    </row>
    <row r="14" spans="1:17" x14ac:dyDescent="0.5">
      <c r="A14" s="1" t="s">
        <v>86</v>
      </c>
      <c r="C14" s="3">
        <v>0</v>
      </c>
      <c r="E14" s="3">
        <v>0</v>
      </c>
      <c r="G14" s="3">
        <v>0</v>
      </c>
      <c r="I14" s="3">
        <v>0</v>
      </c>
      <c r="K14" s="3">
        <v>72196</v>
      </c>
      <c r="M14" s="3">
        <v>3328411544</v>
      </c>
      <c r="O14" s="3">
        <v>3444181025</v>
      </c>
      <c r="Q14" s="3">
        <v>-115769481</v>
      </c>
    </row>
    <row r="15" spans="1:17" x14ac:dyDescent="0.5">
      <c r="A15" s="1" t="s">
        <v>97</v>
      </c>
      <c r="C15" s="3">
        <v>0</v>
      </c>
      <c r="E15" s="3">
        <v>0</v>
      </c>
      <c r="G15" s="3">
        <v>0</v>
      </c>
      <c r="I15" s="3">
        <v>0</v>
      </c>
      <c r="K15" s="3">
        <v>15442</v>
      </c>
      <c r="M15" s="3">
        <v>2162958610</v>
      </c>
      <c r="O15" s="3">
        <v>2162690087</v>
      </c>
      <c r="Q15" s="3">
        <v>268523</v>
      </c>
    </row>
    <row r="16" spans="1:17" x14ac:dyDescent="0.5">
      <c r="A16" s="1" t="s">
        <v>98</v>
      </c>
      <c r="C16" s="3">
        <v>0</v>
      </c>
      <c r="E16" s="3">
        <v>0</v>
      </c>
      <c r="G16" s="3">
        <v>0</v>
      </c>
      <c r="I16" s="3">
        <v>0</v>
      </c>
      <c r="K16" s="3">
        <v>45000</v>
      </c>
      <c r="M16" s="3">
        <v>4529765110</v>
      </c>
      <c r="O16" s="3">
        <v>3758884647</v>
      </c>
      <c r="Q16" s="3">
        <v>770880463</v>
      </c>
    </row>
    <row r="17" spans="1:17" x14ac:dyDescent="0.5">
      <c r="A17" s="1" t="s">
        <v>99</v>
      </c>
      <c r="C17" s="3">
        <v>0</v>
      </c>
      <c r="E17" s="3">
        <v>0</v>
      </c>
      <c r="G17" s="3">
        <v>0</v>
      </c>
      <c r="I17" s="3">
        <v>0</v>
      </c>
      <c r="K17" s="3">
        <v>215000</v>
      </c>
      <c r="M17" s="3">
        <v>6483576545</v>
      </c>
      <c r="O17" s="3">
        <v>3797154543</v>
      </c>
      <c r="Q17" s="3">
        <v>2686422002</v>
      </c>
    </row>
    <row r="18" spans="1:17" x14ac:dyDescent="0.5">
      <c r="A18" s="1" t="s">
        <v>87</v>
      </c>
      <c r="C18" s="3">
        <v>0</v>
      </c>
      <c r="E18" s="3">
        <v>0</v>
      </c>
      <c r="G18" s="3">
        <v>0</v>
      </c>
      <c r="I18" s="3">
        <v>0</v>
      </c>
      <c r="K18" s="3">
        <v>124000</v>
      </c>
      <c r="M18" s="3">
        <v>3798723250</v>
      </c>
      <c r="O18" s="3">
        <v>3801592272</v>
      </c>
      <c r="Q18" s="3">
        <v>-2869022</v>
      </c>
    </row>
    <row r="19" spans="1:17" x14ac:dyDescent="0.5">
      <c r="A19" s="1" t="s">
        <v>89</v>
      </c>
      <c r="C19" s="3">
        <v>0</v>
      </c>
      <c r="E19" s="3">
        <v>0</v>
      </c>
      <c r="G19" s="3">
        <v>0</v>
      </c>
      <c r="I19" s="3">
        <v>0</v>
      </c>
      <c r="K19" s="3">
        <v>25000</v>
      </c>
      <c r="M19" s="3">
        <v>4091423806</v>
      </c>
      <c r="O19" s="3">
        <v>3754965646</v>
      </c>
      <c r="Q19" s="3">
        <v>336458160</v>
      </c>
    </row>
    <row r="20" spans="1:17" x14ac:dyDescent="0.5">
      <c r="A20" s="1" t="s">
        <v>23</v>
      </c>
      <c r="C20" s="3">
        <v>0</v>
      </c>
      <c r="E20" s="3">
        <v>0</v>
      </c>
      <c r="G20" s="3">
        <v>0</v>
      </c>
      <c r="I20" s="3">
        <v>0</v>
      </c>
      <c r="K20" s="3">
        <v>11454</v>
      </c>
      <c r="M20" s="3">
        <v>1028801844</v>
      </c>
      <c r="O20" s="3">
        <v>864139537</v>
      </c>
      <c r="Q20" s="3">
        <v>164662307</v>
      </c>
    </row>
    <row r="21" spans="1:17" x14ac:dyDescent="0.5">
      <c r="A21" s="1" t="s">
        <v>16</v>
      </c>
      <c r="C21" s="3">
        <v>0</v>
      </c>
      <c r="E21" s="3">
        <v>0</v>
      </c>
      <c r="G21" s="3">
        <v>0</v>
      </c>
      <c r="I21" s="3">
        <v>0</v>
      </c>
      <c r="K21" s="3">
        <v>30752</v>
      </c>
      <c r="M21" s="3">
        <v>510383461</v>
      </c>
      <c r="O21" s="3">
        <v>498556008</v>
      </c>
      <c r="Q21" s="3">
        <v>11827453</v>
      </c>
    </row>
    <row r="22" spans="1:17" x14ac:dyDescent="0.5">
      <c r="A22" s="1" t="s">
        <v>100</v>
      </c>
      <c r="C22" s="3">
        <v>0</v>
      </c>
      <c r="E22" s="3">
        <v>0</v>
      </c>
      <c r="G22" s="3">
        <v>0</v>
      </c>
      <c r="I22" s="3">
        <v>0</v>
      </c>
      <c r="K22" s="3">
        <v>49000</v>
      </c>
      <c r="M22" s="3">
        <v>4233603690</v>
      </c>
      <c r="O22" s="3">
        <v>3733443074</v>
      </c>
      <c r="Q22" s="3">
        <v>500160616</v>
      </c>
    </row>
    <row r="23" spans="1:17" x14ac:dyDescent="0.5">
      <c r="A23" s="1" t="s">
        <v>101</v>
      </c>
      <c r="C23" s="3">
        <v>0</v>
      </c>
      <c r="E23" s="3">
        <v>0</v>
      </c>
      <c r="G23" s="3">
        <v>0</v>
      </c>
      <c r="I23" s="3">
        <v>0</v>
      </c>
      <c r="K23" s="3">
        <v>194000</v>
      </c>
      <c r="M23" s="3">
        <v>7572280418</v>
      </c>
      <c r="O23" s="3">
        <v>3889259173</v>
      </c>
      <c r="Q23" s="3">
        <v>3683021245</v>
      </c>
    </row>
    <row r="24" spans="1:17" x14ac:dyDescent="0.5">
      <c r="A24" s="1" t="s">
        <v>102</v>
      </c>
      <c r="C24" s="3">
        <v>0</v>
      </c>
      <c r="E24" s="3">
        <v>0</v>
      </c>
      <c r="G24" s="3">
        <v>0</v>
      </c>
      <c r="I24" s="3">
        <v>0</v>
      </c>
      <c r="K24" s="3">
        <v>6730</v>
      </c>
      <c r="M24" s="3">
        <v>6730000000</v>
      </c>
      <c r="O24" s="3">
        <v>6524309593</v>
      </c>
      <c r="Q24" s="3">
        <v>205690407</v>
      </c>
    </row>
    <row r="25" spans="1:17" ht="22.5" thickBot="1" x14ac:dyDescent="0.55000000000000004">
      <c r="E25" s="6">
        <f>SUM(E8:E24)</f>
        <v>2121275012</v>
      </c>
      <c r="G25" s="6">
        <f>SUM(G8:G24)</f>
        <v>2472686054</v>
      </c>
      <c r="I25" s="6">
        <f>SUM(I8:I24)</f>
        <v>-351411042</v>
      </c>
      <c r="M25" s="6">
        <f>SUM(M8:M24)</f>
        <v>58034005037</v>
      </c>
      <c r="O25" s="6">
        <f>SUM(O8:O24)</f>
        <v>47571590934</v>
      </c>
      <c r="Q25" s="6">
        <f>SUM(Q8:Q24)</f>
        <v>10462414103</v>
      </c>
    </row>
    <row r="26" spans="1:17" ht="22.5" thickTop="1" x14ac:dyDescent="0.5">
      <c r="E26" s="21"/>
      <c r="I26" s="22"/>
    </row>
    <row r="27" spans="1:17" x14ac:dyDescent="0.5">
      <c r="E27" s="3"/>
      <c r="Q27" s="22"/>
    </row>
    <row r="28" spans="1:17" x14ac:dyDescent="0.5">
      <c r="E28" s="19"/>
      <c r="Q28" s="14"/>
    </row>
    <row r="29" spans="1:17" x14ac:dyDescent="0.5">
      <c r="E29" s="19"/>
    </row>
  </sheetData>
  <mergeCells count="6">
    <mergeCell ref="A2:Q2"/>
    <mergeCell ref="K6:Q6"/>
    <mergeCell ref="A6:A7"/>
    <mergeCell ref="C6:I6"/>
    <mergeCell ref="A4:Q4"/>
    <mergeCell ref="A3:Q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2020-11-24T04:37:31Z</dcterms:created>
  <dcterms:modified xsi:type="dcterms:W3CDTF">2020-11-29T15:08:15Z</dcterms:modified>
</cp:coreProperties>
</file>