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رداد99\تارنما\"/>
    </mc:Choice>
  </mc:AlternateContent>
  <xr:revisionPtr revIDLastSave="0" documentId="13_ncr:1_{3E8DAF21-6E21-4875-92B8-79CEF23342D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Q14" i="12"/>
  <c r="O14" i="12"/>
  <c r="M14" i="12"/>
  <c r="K14" i="12"/>
  <c r="I14" i="12"/>
  <c r="G14" i="12"/>
  <c r="E14" i="12"/>
  <c r="C14" i="12"/>
  <c r="U26" i="11"/>
  <c r="K26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8" i="11"/>
  <c r="S26" i="11"/>
  <c r="Q26" i="11"/>
  <c r="O26" i="11"/>
  <c r="M26" i="11"/>
  <c r="I26" i="11"/>
  <c r="G26" i="11"/>
  <c r="E26" i="11"/>
  <c r="C26" i="11"/>
  <c r="Q22" i="10"/>
  <c r="O22" i="10"/>
  <c r="M22" i="10"/>
  <c r="I22" i="10"/>
  <c r="G22" i="10"/>
  <c r="E22" i="10"/>
  <c r="Q30" i="9"/>
  <c r="O30" i="9"/>
  <c r="M30" i="9"/>
  <c r="I30" i="9"/>
  <c r="G30" i="9"/>
  <c r="E30" i="9"/>
  <c r="S15" i="8"/>
  <c r="Q15" i="8"/>
  <c r="O15" i="8"/>
  <c r="M15" i="8"/>
  <c r="K15" i="8"/>
  <c r="I15" i="8"/>
  <c r="Y25" i="1"/>
  <c r="AK15" i="3"/>
  <c r="AI15" i="3"/>
  <c r="AG15" i="3"/>
  <c r="AA15" i="3"/>
  <c r="W15" i="3"/>
  <c r="W25" i="1"/>
  <c r="U25" i="1"/>
  <c r="O25" i="1"/>
  <c r="K25" i="1"/>
  <c r="G25" i="1"/>
  <c r="E25" i="1"/>
</calcChain>
</file>

<file path=xl/sharedStrings.xml><?xml version="1.0" encoding="utf-8"?>
<sst xmlns="http://schemas.openxmlformats.org/spreadsheetml/2006/main" count="488" uniqueCount="113">
  <si>
    <t>صندوق سرمایه گذاری مشترک مدرسه کسب و کار صوفی رازی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</si>
  <si>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</si>
  <si>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</si>
  <si>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</si>
  <si>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</si>
  <si>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</si>
  <si>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</si>
  <si>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</si>
  <si>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</si>
  <si>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</si>
  <si>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</si>
  <si>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</si>
  <si>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</si>
  <si>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</si>
  <si>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</si>
  <si>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</si>
  <si>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پالایش نفت بندرعباس</t>
  </si>
  <si>
    <t>پتروشیمی پارس</t>
  </si>
  <si>
    <t>پتروشیمی پردیس</t>
  </si>
  <si>
    <t>پلی پروپیلن جم - جم پیلن</t>
  </si>
  <si>
    <t>تامین سرمایه نوین</t>
  </si>
  <si>
    <t>توسعه‌معادن‌وفلزات‌</t>
  </si>
  <si>
    <t>سرمايه گذاري تامين اجتماعي</t>
  </si>
  <si>
    <t>سرمایه‌گذاری‌ سپه‌</t>
  </si>
  <si>
    <t>سرمایه‌گذاری‌ صنعت‌ نفت‌</t>
  </si>
  <si>
    <t>سرمایه‌گذاری‌غدیر(هلدینگ‌</t>
  </si>
  <si>
    <t>فروشگاههای زنجیره ای افق کوروش</t>
  </si>
  <si>
    <t>فولاد  خوزستان</t>
  </si>
  <si>
    <t>فولاد امیرکبیرکاشان</t>
  </si>
  <si>
    <t>مبین انرژی خلیج فارس</t>
  </si>
  <si>
    <t>پتروشیمی مارون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</si>
  <si>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</si>
  <si>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</si>
  <si>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</si>
  <si>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</si>
  <si>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</si>
  <si>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</si>
  <si>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</si>
  <si>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</si>
  <si>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</si>
  <si>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</si>
  <si>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</si>
  <si>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</si>
  <si>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</si>
  <si>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اسنادخزانه-م4بودجه97-991022</t>
  </si>
  <si>
    <t>1397/06/21</t>
  </si>
  <si>
    <t>1399/10/22</t>
  </si>
  <si>
    <t>اسنادخزانه-م3بودجه97-990721</t>
  </si>
  <si>
    <t>1397/07/25</t>
  </si>
  <si>
    <t>1399/07/21</t>
  </si>
  <si>
    <t>اسنادخزانه-م9بودجه98-000923</t>
  </si>
  <si>
    <t>1398/07/23</t>
  </si>
  <si>
    <t>1400/09/23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</si>
  <si>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</si>
  <si>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</si>
  <si>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</si>
  <si>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</si>
  <si>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</si>
  <si>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</si>
  <si>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</si>
  <si>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</si>
  <si>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</si>
  <si>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</si>
  <si>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</si>
  <si>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</si>
  <si>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</si>
  <si>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</si>
  <si>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</si>
  <si>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</si>
  <si>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</si>
  <si>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</si>
  <si>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</si>
  <si>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</si>
  <si>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</si>
  <si>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</si>
  <si>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</si>
  <si>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</si>
  <si>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</si>
  <si>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</si>
  <si>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</si>
  <si>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</si>
  <si>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</si>
  <si>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</si>
  <si>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</si>
  <si>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</si>
  <si>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</si>
  <si>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</si>
  <si>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</si>
  <si>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1399/04/25</t>
  </si>
  <si>
    <t>1399/04/19</t>
  </si>
  <si>
    <t>1399/05/15</t>
  </si>
  <si>
    <t>1399/04/08</t>
  </si>
  <si>
    <t>بهای فروش</t>
  </si>
  <si>
    <t>ارزش دفتری</t>
  </si>
  <si>
    <t>سود و زیان ناشی از تغییر قیمت</t>
  </si>
  <si>
    <t>سود و زیان ناشی از فروش</t>
  </si>
  <si>
    <t>فولاد مبارکه اصفهان</t>
  </si>
  <si>
    <t>صنایع پتروشیمی خلیج فارس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</si>
  <si>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</si>
  <si>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</si>
  <si>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</si>
  <si>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</si>
  <si>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</si>
  <si>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</si>
  <si>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</si>
  <si>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</si>
  <si>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</si>
  <si>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</si>
  <si>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</si>
  <si>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</si>
  <si>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</si>
  <si>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</si>
  <si>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1399/05/01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</si>
</sst>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1" xfId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9" fontId="2" fillId="0" borderId="1" xfId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412750</xdr:colOff>
      <xdr:row>39</xdr:row>
      <xdr:rowOff>124879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B3F7A9-60E2-4441-B0C7-E92D2637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99500" y="0"/>
          <a:ext cx="7048500" cy="7554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E880-D6C2-4CE3-AE47-6CDE9ED2B92D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7"/>
  <sheetViews>
    <sheetView rightToLeft="1" topLeftCell="A7" workbookViewId="0">
      <selection activeCell="M31" sqref="M31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2.5" x14ac:dyDescent="0.5">
      <c r="A3" s="12" t="s">
        <v>72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2.5" x14ac:dyDescent="0.5">
      <c r="A6" s="16" t="s">
        <v>3</v>
      </c>
      <c r="C6" s="14" t="s">
        <v>74</v>
      </c>
      <c r="D6" s="14" t="s">
        <v>74</v>
      </c>
      <c r="E6" s="14" t="s">
        <v>74</v>
      </c>
      <c r="F6" s="14" t="s">
        <v>74</v>
      </c>
      <c r="G6" s="14" t="s">
        <v>74</v>
      </c>
      <c r="H6" s="14" t="s">
        <v>74</v>
      </c>
      <c r="I6" s="14" t="s">
        <v>74</v>
      </c>
      <c r="J6" s="14" t="s">
        <v>74</v>
      </c>
      <c r="K6" s="14" t="s">
        <v>74</v>
      </c>
      <c r="M6" s="14" t="s">
        <v>75</v>
      </c>
      <c r="N6" s="14" t="s">
        <v>75</v>
      </c>
      <c r="O6" s="14" t="s">
        <v>75</v>
      </c>
      <c r="P6" s="14" t="s">
        <v>75</v>
      </c>
      <c r="Q6" s="14" t="s">
        <v>75</v>
      </c>
      <c r="R6" s="14" t="s">
        <v>75</v>
      </c>
      <c r="S6" s="14" t="s">
        <v>75</v>
      </c>
      <c r="T6" s="14" t="s">
        <v>75</v>
      </c>
      <c r="U6" s="14" t="s">
        <v>75</v>
      </c>
    </row>
    <row r="7" spans="1:21" ht="22.5" x14ac:dyDescent="0.5">
      <c r="A7" s="14" t="s">
        <v>3</v>
      </c>
      <c r="C7" s="15" t="s">
        <v>98</v>
      </c>
      <c r="E7" s="15" t="s">
        <v>99</v>
      </c>
      <c r="G7" s="15" t="s">
        <v>100</v>
      </c>
      <c r="I7" s="15" t="s">
        <v>65</v>
      </c>
      <c r="K7" s="15" t="s">
        <v>101</v>
      </c>
      <c r="M7" s="15" t="s">
        <v>98</v>
      </c>
      <c r="O7" s="15" t="s">
        <v>99</v>
      </c>
      <c r="Q7" s="15" t="s">
        <v>100</v>
      </c>
      <c r="S7" s="15" t="s">
        <v>65</v>
      </c>
      <c r="U7" s="15" t="s">
        <v>101</v>
      </c>
    </row>
    <row r="8" spans="1:21" x14ac:dyDescent="0.5">
      <c r="A8" s="1" t="s">
        <v>23</v>
      </c>
      <c r="C8" s="2">
        <v>0</v>
      </c>
      <c r="E8" s="2">
        <v>-194855326</v>
      </c>
      <c r="G8" s="2">
        <v>42047908</v>
      </c>
      <c r="I8" s="2">
        <v>-152807418</v>
      </c>
      <c r="K8" s="6">
        <f>I8/$I$26</f>
        <v>0.11063517344615401</v>
      </c>
      <c r="M8" s="2">
        <v>0</v>
      </c>
      <c r="O8" s="2">
        <v>-310013713</v>
      </c>
      <c r="Q8" s="2">
        <v>42047908</v>
      </c>
      <c r="S8" s="2">
        <v>-267965805</v>
      </c>
      <c r="U8" s="6">
        <v>-2.6050142524313681E-2</v>
      </c>
    </row>
    <row r="9" spans="1:21" x14ac:dyDescent="0.5">
      <c r="A9" s="1" t="s">
        <v>25</v>
      </c>
      <c r="C9" s="2">
        <v>0</v>
      </c>
      <c r="E9" s="2">
        <v>123752789</v>
      </c>
      <c r="G9" s="2">
        <v>186436502</v>
      </c>
      <c r="I9" s="2">
        <v>310189291</v>
      </c>
      <c r="K9" s="6">
        <f t="shared" ref="K9:K25" si="0">I9/$I$26</f>
        <v>-0.22458233023035923</v>
      </c>
      <c r="M9" s="2">
        <v>0</v>
      </c>
      <c r="O9" s="2">
        <v>17566576</v>
      </c>
      <c r="Q9" s="2">
        <v>175580317</v>
      </c>
      <c r="S9" s="2">
        <v>193146893</v>
      </c>
      <c r="U9" s="6">
        <v>1.8776664771754607E-2</v>
      </c>
    </row>
    <row r="10" spans="1:21" x14ac:dyDescent="0.5">
      <c r="A10" s="1" t="s">
        <v>21</v>
      </c>
      <c r="C10" s="2">
        <v>0</v>
      </c>
      <c r="E10" s="2">
        <v>-383372142</v>
      </c>
      <c r="G10" s="2">
        <v>22200344</v>
      </c>
      <c r="I10" s="2">
        <v>-361171798</v>
      </c>
      <c r="K10" s="6">
        <f t="shared" si="0"/>
        <v>0.26149453369854925</v>
      </c>
      <c r="M10" s="2">
        <v>97029137</v>
      </c>
      <c r="O10" s="2">
        <v>32442405</v>
      </c>
      <c r="Q10" s="2">
        <v>22200344</v>
      </c>
      <c r="S10" s="2">
        <v>151671886</v>
      </c>
      <c r="U10" s="6">
        <v>1.474469567947842E-2</v>
      </c>
    </row>
    <row r="11" spans="1:21" x14ac:dyDescent="0.5">
      <c r="A11" s="1" t="s">
        <v>27</v>
      </c>
      <c r="C11" s="2">
        <v>23654795</v>
      </c>
      <c r="E11" s="2">
        <v>-262352567</v>
      </c>
      <c r="G11" s="2">
        <v>166412557</v>
      </c>
      <c r="I11" s="2">
        <v>-72285215</v>
      </c>
      <c r="K11" s="6">
        <f t="shared" si="0"/>
        <v>5.2335726915544986E-2</v>
      </c>
      <c r="M11" s="2">
        <v>23654795</v>
      </c>
      <c r="O11" s="2">
        <v>66784911</v>
      </c>
      <c r="Q11" s="2">
        <v>166412557</v>
      </c>
      <c r="S11" s="2">
        <v>256852263</v>
      </c>
      <c r="U11" s="6">
        <v>2.4969745892922796E-2</v>
      </c>
    </row>
    <row r="12" spans="1:21" x14ac:dyDescent="0.5">
      <c r="A12" s="1" t="s">
        <v>16</v>
      </c>
      <c r="C12" s="2">
        <v>0</v>
      </c>
      <c r="E12" s="2">
        <v>-442062637</v>
      </c>
      <c r="G12" s="2">
        <v>57794273</v>
      </c>
      <c r="I12" s="2">
        <v>-384268364</v>
      </c>
      <c r="K12" s="6">
        <f t="shared" si="0"/>
        <v>0.27821684089322052</v>
      </c>
      <c r="M12" s="2">
        <v>26477624</v>
      </c>
      <c r="O12" s="2">
        <v>-268028966</v>
      </c>
      <c r="Q12" s="2">
        <v>57794273</v>
      </c>
      <c r="S12" s="2">
        <v>-183757069</v>
      </c>
      <c r="U12" s="6">
        <v>-1.7863838400202382E-2</v>
      </c>
    </row>
    <row r="13" spans="1:21" x14ac:dyDescent="0.5">
      <c r="A13" s="1" t="s">
        <v>18</v>
      </c>
      <c r="C13" s="2">
        <v>0</v>
      </c>
      <c r="E13" s="2">
        <v>-250482449</v>
      </c>
      <c r="G13" s="2">
        <v>172083461</v>
      </c>
      <c r="I13" s="2">
        <v>-78398988</v>
      </c>
      <c r="K13" s="6">
        <f t="shared" si="0"/>
        <v>5.6762202705257066E-2</v>
      </c>
      <c r="M13" s="2">
        <v>0</v>
      </c>
      <c r="O13" s="2">
        <v>279828202</v>
      </c>
      <c r="Q13" s="2">
        <v>462295473</v>
      </c>
      <c r="S13" s="2">
        <v>742123675</v>
      </c>
      <c r="U13" s="6">
        <v>7.2145128757818353E-2</v>
      </c>
    </row>
    <row r="14" spans="1:21" x14ac:dyDescent="0.5">
      <c r="A14" s="1" t="s">
        <v>29</v>
      </c>
      <c r="C14" s="2">
        <v>0</v>
      </c>
      <c r="E14" s="2">
        <v>-119678165</v>
      </c>
      <c r="G14" s="2">
        <v>-101221959</v>
      </c>
      <c r="I14" s="2">
        <v>-220900124</v>
      </c>
      <c r="K14" s="6">
        <f t="shared" si="0"/>
        <v>0.15993545243344751</v>
      </c>
      <c r="M14" s="2">
        <v>229400000</v>
      </c>
      <c r="O14" s="2">
        <v>0</v>
      </c>
      <c r="Q14" s="2">
        <v>-2869022</v>
      </c>
      <c r="S14" s="2">
        <v>226530978</v>
      </c>
      <c r="U14" s="6">
        <v>2.2022079507764681E-2</v>
      </c>
    </row>
    <row r="15" spans="1:21" x14ac:dyDescent="0.5">
      <c r="A15" s="1" t="s">
        <v>17</v>
      </c>
      <c r="C15" s="2">
        <v>0</v>
      </c>
      <c r="E15" s="2">
        <v>-98205090</v>
      </c>
      <c r="G15" s="2">
        <v>-28084654</v>
      </c>
      <c r="I15" s="2">
        <v>-126289744</v>
      </c>
      <c r="K15" s="6">
        <f t="shared" si="0"/>
        <v>9.1435925786733652E-2</v>
      </c>
      <c r="M15" s="2">
        <v>91133864</v>
      </c>
      <c r="O15" s="2">
        <v>-33999710</v>
      </c>
      <c r="Q15" s="2">
        <v>243423911</v>
      </c>
      <c r="S15" s="2">
        <v>300558065</v>
      </c>
      <c r="U15" s="6">
        <v>2.9218580445672666E-2</v>
      </c>
    </row>
    <row r="16" spans="1:21" x14ac:dyDescent="0.5">
      <c r="A16" s="1" t="s">
        <v>19</v>
      </c>
      <c r="C16" s="2">
        <v>0</v>
      </c>
      <c r="E16" s="2">
        <v>-194194793</v>
      </c>
      <c r="G16" s="2">
        <v>179255085</v>
      </c>
      <c r="I16" s="2">
        <v>-14939708</v>
      </c>
      <c r="K16" s="6">
        <f t="shared" si="0"/>
        <v>1.0816603064485356E-2</v>
      </c>
      <c r="M16" s="2">
        <v>0</v>
      </c>
      <c r="O16" s="2">
        <v>0</v>
      </c>
      <c r="Q16" s="2">
        <v>500160616</v>
      </c>
      <c r="S16" s="2">
        <v>500160616</v>
      </c>
      <c r="U16" s="6">
        <v>4.8622828318891378E-2</v>
      </c>
    </row>
    <row r="17" spans="1:21" x14ac:dyDescent="0.5">
      <c r="A17" s="1" t="s">
        <v>22</v>
      </c>
      <c r="C17" s="2">
        <v>0</v>
      </c>
      <c r="E17" s="2">
        <v>-804884558</v>
      </c>
      <c r="G17" s="2">
        <v>1404184879</v>
      </c>
      <c r="I17" s="2">
        <v>599300321</v>
      </c>
      <c r="K17" s="6">
        <f t="shared" si="0"/>
        <v>-0.43390364046443591</v>
      </c>
      <c r="M17" s="2">
        <v>0</v>
      </c>
      <c r="O17" s="2">
        <v>979708719</v>
      </c>
      <c r="Q17" s="2">
        <v>2788384430</v>
      </c>
      <c r="S17" s="2">
        <v>3768093149</v>
      </c>
      <c r="U17" s="6">
        <v>0.36631302108244723</v>
      </c>
    </row>
    <row r="18" spans="1:21" x14ac:dyDescent="0.5">
      <c r="A18" s="1" t="s">
        <v>96</v>
      </c>
      <c r="C18" s="2">
        <v>0</v>
      </c>
      <c r="E18" s="2">
        <v>0</v>
      </c>
      <c r="G18" s="2">
        <v>0</v>
      </c>
      <c r="I18" s="2">
        <v>0</v>
      </c>
      <c r="K18" s="6">
        <f t="shared" si="0"/>
        <v>0</v>
      </c>
      <c r="M18" s="2">
        <v>0</v>
      </c>
      <c r="O18" s="2">
        <v>0</v>
      </c>
      <c r="Q18" s="2">
        <v>1997204188</v>
      </c>
      <c r="S18" s="2">
        <v>1997204188</v>
      </c>
      <c r="U18" s="6">
        <v>0.194157063240051</v>
      </c>
    </row>
    <row r="19" spans="1:21" x14ac:dyDescent="0.5">
      <c r="A19" s="1" t="s">
        <v>97</v>
      </c>
      <c r="C19" s="2">
        <v>0</v>
      </c>
      <c r="E19" s="2">
        <v>0</v>
      </c>
      <c r="G19" s="2">
        <v>0</v>
      </c>
      <c r="I19" s="2">
        <v>0</v>
      </c>
      <c r="K19" s="6">
        <f t="shared" si="0"/>
        <v>0</v>
      </c>
      <c r="M19" s="2">
        <v>0</v>
      </c>
      <c r="O19" s="2">
        <v>0</v>
      </c>
      <c r="Q19" s="2">
        <v>2686422002</v>
      </c>
      <c r="S19" s="2">
        <v>2686422002</v>
      </c>
      <c r="U19" s="6">
        <v>0.2611589789695446</v>
      </c>
    </row>
    <row r="20" spans="1:21" x14ac:dyDescent="0.5">
      <c r="A20" s="1" t="s">
        <v>26</v>
      </c>
      <c r="C20" s="2">
        <v>0</v>
      </c>
      <c r="E20" s="2">
        <v>-273957487</v>
      </c>
      <c r="G20" s="2">
        <v>0</v>
      </c>
      <c r="I20" s="2">
        <v>-273957487</v>
      </c>
      <c r="K20" s="6">
        <f t="shared" si="0"/>
        <v>0.19834988698727626</v>
      </c>
      <c r="M20" s="2">
        <v>0</v>
      </c>
      <c r="O20" s="2">
        <v>-83121869</v>
      </c>
      <c r="Q20" s="2">
        <v>164662307</v>
      </c>
      <c r="S20" s="2">
        <v>81540438</v>
      </c>
      <c r="U20" s="6">
        <v>7.926907059633833E-3</v>
      </c>
    </row>
    <row r="21" spans="1:21" x14ac:dyDescent="0.5">
      <c r="A21" s="1" t="s">
        <v>20</v>
      </c>
      <c r="C21" s="2">
        <v>0</v>
      </c>
      <c r="E21" s="2">
        <v>-324292558</v>
      </c>
      <c r="G21" s="2">
        <v>0</v>
      </c>
      <c r="I21" s="2">
        <v>-324292558</v>
      </c>
      <c r="K21" s="6">
        <f t="shared" si="0"/>
        <v>0.23479333576349651</v>
      </c>
      <c r="M21" s="2">
        <v>0</v>
      </c>
      <c r="O21" s="2">
        <v>-328304530</v>
      </c>
      <c r="Q21" s="2">
        <v>11827453</v>
      </c>
      <c r="S21" s="2">
        <v>-316477077</v>
      </c>
      <c r="U21" s="6">
        <v>-3.076613809559841E-2</v>
      </c>
    </row>
    <row r="22" spans="1:21" x14ac:dyDescent="0.5">
      <c r="A22" s="1" t="s">
        <v>24</v>
      </c>
      <c r="C22" s="2">
        <v>0</v>
      </c>
      <c r="E22" s="2">
        <v>3416981</v>
      </c>
      <c r="G22" s="2">
        <v>0</v>
      </c>
      <c r="I22" s="2">
        <v>3416981</v>
      </c>
      <c r="K22" s="6">
        <f t="shared" si="0"/>
        <v>-2.4739524464526506E-3</v>
      </c>
      <c r="M22" s="2">
        <v>21301194</v>
      </c>
      <c r="O22" s="2">
        <v>75528361</v>
      </c>
      <c r="Q22" s="2">
        <v>0</v>
      </c>
      <c r="S22" s="2">
        <v>96829555</v>
      </c>
      <c r="U22" s="6">
        <v>9.4132298272754256E-3</v>
      </c>
    </row>
    <row r="23" spans="1:21" x14ac:dyDescent="0.5">
      <c r="A23" s="1" t="s">
        <v>15</v>
      </c>
      <c r="C23" s="2">
        <v>1395360</v>
      </c>
      <c r="E23" s="2">
        <v>-5501052</v>
      </c>
      <c r="G23" s="2">
        <v>0</v>
      </c>
      <c r="I23" s="2">
        <v>-4105692</v>
      </c>
      <c r="K23" s="6">
        <f t="shared" si="0"/>
        <v>2.972590941471748E-3</v>
      </c>
      <c r="M23" s="2">
        <v>1395360</v>
      </c>
      <c r="O23" s="2">
        <v>151050423</v>
      </c>
      <c r="Q23" s="2">
        <v>0</v>
      </c>
      <c r="S23" s="2">
        <v>152445783</v>
      </c>
      <c r="U23" s="6">
        <v>1.4819929633859795E-2</v>
      </c>
    </row>
    <row r="24" spans="1:21" x14ac:dyDescent="0.5">
      <c r="A24" s="1" t="s">
        <v>30</v>
      </c>
      <c r="C24" s="2">
        <v>0</v>
      </c>
      <c r="E24" s="2">
        <v>-132652330</v>
      </c>
      <c r="G24" s="2">
        <v>0</v>
      </c>
      <c r="I24" s="2">
        <v>-132652330</v>
      </c>
      <c r="K24" s="6">
        <f t="shared" si="0"/>
        <v>9.6042546426551481E-2</v>
      </c>
      <c r="M24" s="2">
        <v>0</v>
      </c>
      <c r="O24" s="2">
        <v>-132652330</v>
      </c>
      <c r="Q24" s="2">
        <v>0</v>
      </c>
      <c r="S24" s="2">
        <v>-132652330</v>
      </c>
      <c r="U24" s="6">
        <v>-1.2895720417320752E-2</v>
      </c>
    </row>
    <row r="25" spans="1:21" x14ac:dyDescent="0.5">
      <c r="A25" s="1" t="s">
        <v>28</v>
      </c>
      <c r="C25" s="2">
        <v>0</v>
      </c>
      <c r="E25" s="2">
        <v>-148020142</v>
      </c>
      <c r="G25" s="2">
        <v>0</v>
      </c>
      <c r="I25" s="2">
        <v>-148020142</v>
      </c>
      <c r="K25" s="6">
        <f t="shared" si="0"/>
        <v>0.10716910407905947</v>
      </c>
      <c r="M25" s="2">
        <v>0</v>
      </c>
      <c r="O25" s="2">
        <v>33811712</v>
      </c>
      <c r="Q25" s="2">
        <v>0</v>
      </c>
      <c r="S25" s="2">
        <v>33811712</v>
      </c>
      <c r="U25" s="6">
        <v>3.2869862503204358E-3</v>
      </c>
    </row>
    <row r="26" spans="1:21" ht="22.5" thickBot="1" x14ac:dyDescent="0.55000000000000004">
      <c r="C26" s="5">
        <f>SUM(C8:C25)</f>
        <v>25050155</v>
      </c>
      <c r="E26" s="5">
        <f>SUM(E8:E25)</f>
        <v>-3507341526</v>
      </c>
      <c r="G26" s="5">
        <f>SUM(G8:G25)</f>
        <v>2101108396</v>
      </c>
      <c r="I26" s="5">
        <f>SUM(I8:I25)</f>
        <v>-1381182975</v>
      </c>
      <c r="K26" s="10">
        <f>SUM(K8:K25)</f>
        <v>1</v>
      </c>
      <c r="M26" s="5">
        <f>SUM(M8:M25)</f>
        <v>490391974</v>
      </c>
      <c r="O26" s="5">
        <f>SUM(O8:O25)</f>
        <v>480600191</v>
      </c>
      <c r="Q26" s="5">
        <f>SUM(Q8:Q25)</f>
        <v>9315546757</v>
      </c>
      <c r="S26" s="5">
        <f>SUM(S8:S25)</f>
        <v>10286538922</v>
      </c>
      <c r="U26" s="7">
        <f>SUM(U8:U25)</f>
        <v>0.99999999999999978</v>
      </c>
    </row>
    <row r="27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G17" sqref="G17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72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76</v>
      </c>
      <c r="C6" s="14" t="s">
        <v>74</v>
      </c>
      <c r="D6" s="14" t="s">
        <v>74</v>
      </c>
      <c r="E6" s="14" t="s">
        <v>74</v>
      </c>
      <c r="F6" s="14" t="s">
        <v>74</v>
      </c>
      <c r="G6" s="14" t="s">
        <v>74</v>
      </c>
      <c r="H6" s="14" t="s">
        <v>74</v>
      </c>
      <c r="I6" s="14" t="s">
        <v>74</v>
      </c>
      <c r="K6" s="14" t="s">
        <v>75</v>
      </c>
      <c r="L6" s="14" t="s">
        <v>75</v>
      </c>
      <c r="M6" s="14" t="s">
        <v>75</v>
      </c>
      <c r="N6" s="14" t="s">
        <v>75</v>
      </c>
      <c r="O6" s="14" t="s">
        <v>75</v>
      </c>
      <c r="P6" s="14" t="s">
        <v>75</v>
      </c>
      <c r="Q6" s="14" t="s">
        <v>75</v>
      </c>
    </row>
    <row r="7" spans="1:17" ht="22.5" x14ac:dyDescent="0.5">
      <c r="A7" s="14" t="s">
        <v>76</v>
      </c>
      <c r="C7" s="15" t="s">
        <v>102</v>
      </c>
      <c r="E7" s="15" t="s">
        <v>99</v>
      </c>
      <c r="G7" s="15" t="s">
        <v>100</v>
      </c>
      <c r="I7" s="15" t="s">
        <v>103</v>
      </c>
      <c r="K7" s="15" t="s">
        <v>102</v>
      </c>
      <c r="M7" s="15" t="s">
        <v>99</v>
      </c>
      <c r="O7" s="15" t="s">
        <v>100</v>
      </c>
      <c r="Q7" s="15" t="s">
        <v>103</v>
      </c>
    </row>
    <row r="8" spans="1:17" x14ac:dyDescent="0.5">
      <c r="A8" s="1" t="s">
        <v>47</v>
      </c>
      <c r="C8" s="2">
        <v>0</v>
      </c>
      <c r="E8" s="2">
        <v>32186906</v>
      </c>
      <c r="G8" s="2">
        <v>0</v>
      </c>
      <c r="I8" s="2">
        <v>32186906</v>
      </c>
      <c r="K8" s="2">
        <v>0</v>
      </c>
      <c r="M8" s="2">
        <v>32186906</v>
      </c>
      <c r="O8" s="2">
        <v>0</v>
      </c>
      <c r="Q8" s="2">
        <v>32186906</v>
      </c>
    </row>
    <row r="9" spans="1:17" x14ac:dyDescent="0.5">
      <c r="A9" s="1" t="s">
        <v>44</v>
      </c>
      <c r="C9" s="2">
        <v>0</v>
      </c>
      <c r="E9" s="2">
        <v>-687430</v>
      </c>
      <c r="G9" s="2">
        <v>0</v>
      </c>
      <c r="I9" s="2">
        <v>-687430</v>
      </c>
      <c r="K9" s="2">
        <v>0</v>
      </c>
      <c r="M9" s="2">
        <v>-687430</v>
      </c>
      <c r="O9" s="2">
        <v>0</v>
      </c>
      <c r="Q9" s="2">
        <v>-687430</v>
      </c>
    </row>
    <row r="10" spans="1:17" x14ac:dyDescent="0.5">
      <c r="A10" s="1" t="s">
        <v>40</v>
      </c>
      <c r="C10" s="2">
        <v>0</v>
      </c>
      <c r="E10" s="2">
        <v>-10954364</v>
      </c>
      <c r="G10" s="2">
        <v>0</v>
      </c>
      <c r="I10" s="2">
        <v>-10954364</v>
      </c>
      <c r="K10" s="2">
        <v>0</v>
      </c>
      <c r="M10" s="2">
        <v>-10954364</v>
      </c>
      <c r="O10" s="2">
        <v>0</v>
      </c>
      <c r="Q10" s="2">
        <v>-10954364</v>
      </c>
    </row>
    <row r="11" spans="1:17" x14ac:dyDescent="0.5">
      <c r="A11" s="1" t="s">
        <v>56</v>
      </c>
      <c r="C11" s="2">
        <v>0</v>
      </c>
      <c r="E11" s="2">
        <v>60262891</v>
      </c>
      <c r="G11" s="2">
        <v>0</v>
      </c>
      <c r="I11" s="2">
        <v>60262891</v>
      </c>
      <c r="K11" s="2">
        <v>0</v>
      </c>
      <c r="M11" s="2">
        <v>60262891</v>
      </c>
      <c r="O11" s="2">
        <v>0</v>
      </c>
      <c r="Q11" s="2">
        <v>60262891</v>
      </c>
    </row>
    <row r="12" spans="1:17" x14ac:dyDescent="0.5">
      <c r="A12" s="1" t="s">
        <v>50</v>
      </c>
      <c r="C12" s="2">
        <v>0</v>
      </c>
      <c r="E12" s="2">
        <v>1824290</v>
      </c>
      <c r="G12" s="2">
        <v>0</v>
      </c>
      <c r="I12" s="2">
        <v>1824290</v>
      </c>
      <c r="K12" s="2">
        <v>0</v>
      </c>
      <c r="M12" s="2">
        <v>1824290</v>
      </c>
      <c r="O12" s="2">
        <v>0</v>
      </c>
      <c r="Q12" s="2">
        <v>1824290</v>
      </c>
    </row>
    <row r="13" spans="1:17" x14ac:dyDescent="0.5">
      <c r="A13" s="1" t="s">
        <v>53</v>
      </c>
      <c r="C13" s="2">
        <v>0</v>
      </c>
      <c r="E13" s="2">
        <v>71605235</v>
      </c>
      <c r="G13" s="2">
        <v>0</v>
      </c>
      <c r="I13" s="2">
        <v>71605235</v>
      </c>
      <c r="K13" s="2">
        <v>0</v>
      </c>
      <c r="M13" s="2">
        <v>71605235</v>
      </c>
      <c r="O13" s="2">
        <v>0</v>
      </c>
      <c r="Q13" s="2">
        <v>71605235</v>
      </c>
    </row>
    <row r="14" spans="1:17" ht="22.5" thickBot="1" x14ac:dyDescent="0.55000000000000004">
      <c r="C14" s="5">
        <f>SUM(C8:C13)</f>
        <v>0</v>
      </c>
      <c r="E14" s="5">
        <f>SUM(E8:E13)</f>
        <v>154237528</v>
      </c>
      <c r="G14" s="5">
        <f>SUM(G8:G13)</f>
        <v>0</v>
      </c>
      <c r="I14" s="5">
        <f>SUM(I8:I13)</f>
        <v>154237528</v>
      </c>
      <c r="K14" s="5">
        <f>SUM(K8:K13)</f>
        <v>0</v>
      </c>
      <c r="M14" s="5">
        <f>SUM(M8:M13)</f>
        <v>154237528</v>
      </c>
      <c r="O14" s="5">
        <f>SUM(O8:O13)</f>
        <v>0</v>
      </c>
      <c r="Q14" s="5">
        <f>SUM(Q8:Q13)</f>
        <v>154237528</v>
      </c>
    </row>
    <row r="15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K9" sqref="K9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.5" x14ac:dyDescent="0.5">
      <c r="A3" s="12" t="s">
        <v>72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2.5" x14ac:dyDescent="0.5">
      <c r="A6" s="14" t="s">
        <v>104</v>
      </c>
      <c r="B6" s="14" t="s">
        <v>104</v>
      </c>
      <c r="C6" s="14" t="s">
        <v>104</v>
      </c>
      <c r="E6" s="14" t="s">
        <v>74</v>
      </c>
      <c r="F6" s="14" t="s">
        <v>74</v>
      </c>
      <c r="G6" s="14" t="s">
        <v>74</v>
      </c>
      <c r="I6" s="14" t="s">
        <v>75</v>
      </c>
      <c r="J6" s="14" t="s">
        <v>75</v>
      </c>
      <c r="K6" s="14" t="s">
        <v>75</v>
      </c>
    </row>
    <row r="7" spans="1:11" ht="22.5" x14ac:dyDescent="0.5">
      <c r="A7" s="15" t="s">
        <v>105</v>
      </c>
      <c r="C7" s="15" t="s">
        <v>62</v>
      </c>
      <c r="E7" s="15" t="s">
        <v>106</v>
      </c>
      <c r="G7" s="15" t="s">
        <v>107</v>
      </c>
      <c r="I7" s="15" t="s">
        <v>106</v>
      </c>
      <c r="K7" s="15" t="s">
        <v>107</v>
      </c>
    </row>
    <row r="8" spans="1:11" x14ac:dyDescent="0.5">
      <c r="A8" s="1" t="s">
        <v>68</v>
      </c>
      <c r="C8" s="1" t="s">
        <v>69</v>
      </c>
      <c r="E8" s="2">
        <v>5472196</v>
      </c>
      <c r="G8" s="1">
        <v>100</v>
      </c>
      <c r="I8" s="2">
        <v>55162034</v>
      </c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8"/>
  <sheetViews>
    <sheetView rightToLeft="1" topLeftCell="A7" workbookViewId="0">
      <selection activeCell="W28" sqref="W28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.28515625" style="1" customWidth="1"/>
    <col min="26" max="26" width="1" style="1" customWidth="1"/>
    <col min="27" max="27" width="9.140625" style="1" customWidth="1"/>
    <col min="28" max="16384" width="9.140625" style="1"/>
  </cols>
  <sheetData>
    <row r="2" spans="1:28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8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8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8" ht="22.5" x14ac:dyDescent="0.5">
      <c r="A6" s="16" t="s">
        <v>3</v>
      </c>
      <c r="C6" s="14" t="s">
        <v>112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8" ht="22.5" x14ac:dyDescent="0.5">
      <c r="A7" s="16" t="s">
        <v>3</v>
      </c>
      <c r="C7" s="13" t="s">
        <v>7</v>
      </c>
      <c r="E7" s="13" t="s">
        <v>8</v>
      </c>
      <c r="G7" s="13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8" ht="22.5" x14ac:dyDescent="0.5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8" x14ac:dyDescent="0.5">
      <c r="A9" s="1" t="s">
        <v>15</v>
      </c>
      <c r="C9" s="2">
        <v>245366</v>
      </c>
      <c r="E9" s="2">
        <v>1442484125</v>
      </c>
      <c r="G9" s="2">
        <v>1599035601.25348</v>
      </c>
      <c r="I9" s="2">
        <v>0</v>
      </c>
      <c r="K9" s="2">
        <v>0</v>
      </c>
      <c r="M9" s="2">
        <v>0</v>
      </c>
      <c r="O9" s="2">
        <v>0</v>
      </c>
      <c r="Q9" s="2">
        <v>245366</v>
      </c>
      <c r="S9" s="2">
        <v>6533</v>
      </c>
      <c r="U9" s="2">
        <v>1442484125</v>
      </c>
      <c r="W9" s="2">
        <v>1593534548.9005799</v>
      </c>
      <c r="Y9" s="6">
        <v>3.4896748947695441E-2</v>
      </c>
      <c r="AA9" s="2"/>
      <c r="AB9" s="2"/>
    </row>
    <row r="10" spans="1:28" x14ac:dyDescent="0.5">
      <c r="A10" s="1" t="s">
        <v>16</v>
      </c>
      <c r="C10" s="2">
        <v>72196</v>
      </c>
      <c r="E10" s="2">
        <v>3444181025</v>
      </c>
      <c r="G10" s="2">
        <v>3618214696.4860001</v>
      </c>
      <c r="I10" s="2">
        <v>0</v>
      </c>
      <c r="K10" s="2">
        <v>0</v>
      </c>
      <c r="M10" s="2">
        <v>-28203</v>
      </c>
      <c r="O10" s="2">
        <v>1403246063</v>
      </c>
      <c r="Q10" s="2">
        <v>43993</v>
      </c>
      <c r="S10" s="2">
        <v>41860</v>
      </c>
      <c r="U10" s="2">
        <v>2098729235</v>
      </c>
      <c r="W10" s="2">
        <v>1830700268.2878001</v>
      </c>
      <c r="Y10" s="6">
        <v>4.009043149079778E-2</v>
      </c>
      <c r="AA10" s="2"/>
      <c r="AB10" s="2"/>
    </row>
    <row r="11" spans="1:28" x14ac:dyDescent="0.5">
      <c r="A11" s="1" t="s">
        <v>17</v>
      </c>
      <c r="C11" s="2">
        <v>10986</v>
      </c>
      <c r="E11" s="2">
        <v>1650082104</v>
      </c>
      <c r="G11" s="2">
        <v>1714287484.7887499</v>
      </c>
      <c r="I11" s="2">
        <v>0</v>
      </c>
      <c r="K11" s="2">
        <v>0</v>
      </c>
      <c r="M11" s="2">
        <v>-5903</v>
      </c>
      <c r="O11" s="2">
        <v>858537835</v>
      </c>
      <c r="Q11" s="2">
        <v>5083</v>
      </c>
      <c r="S11" s="2">
        <v>144360</v>
      </c>
      <c r="U11" s="2">
        <v>763459615</v>
      </c>
      <c r="W11" s="2">
        <v>729459904.72679996</v>
      </c>
      <c r="Y11" s="6">
        <v>1.5974413093348721E-2</v>
      </c>
      <c r="AA11" s="2"/>
      <c r="AB11" s="2"/>
    </row>
    <row r="12" spans="1:28" x14ac:dyDescent="0.5">
      <c r="A12" s="1" t="s">
        <v>18</v>
      </c>
      <c r="C12" s="2">
        <v>25947</v>
      </c>
      <c r="E12" s="2">
        <v>2167372887</v>
      </c>
      <c r="G12" s="2">
        <v>2697683539.2119999</v>
      </c>
      <c r="I12" s="2">
        <v>0</v>
      </c>
      <c r="K12" s="2">
        <v>0</v>
      </c>
      <c r="M12" s="2">
        <v>-6144</v>
      </c>
      <c r="O12" s="2">
        <v>685296512</v>
      </c>
      <c r="Q12" s="2">
        <v>19803</v>
      </c>
      <c r="S12" s="2">
        <v>98240</v>
      </c>
      <c r="U12" s="2">
        <v>1654159836</v>
      </c>
      <c r="W12" s="2">
        <v>1933988038.8192</v>
      </c>
      <c r="Y12" s="6">
        <v>4.2352326220402615E-2</v>
      </c>
      <c r="AA12" s="2"/>
      <c r="AB12" s="2"/>
    </row>
    <row r="13" spans="1:28" x14ac:dyDescent="0.5">
      <c r="A13" s="1" t="s">
        <v>19</v>
      </c>
      <c r="C13" s="2">
        <v>20736</v>
      </c>
      <c r="E13" s="2">
        <v>1579932154</v>
      </c>
      <c r="G13" s="2">
        <v>1774126947.744</v>
      </c>
      <c r="I13" s="2">
        <v>0</v>
      </c>
      <c r="K13" s="2">
        <v>0</v>
      </c>
      <c r="M13" s="2">
        <v>-20736</v>
      </c>
      <c r="O13" s="2">
        <v>1759187239</v>
      </c>
      <c r="Q13" s="2">
        <v>0</v>
      </c>
      <c r="S13" s="2">
        <v>0</v>
      </c>
      <c r="U13" s="2">
        <v>0</v>
      </c>
      <c r="W13" s="2">
        <v>0</v>
      </c>
      <c r="Y13" s="6">
        <v>0</v>
      </c>
      <c r="AA13" s="2"/>
      <c r="AB13" s="2"/>
    </row>
    <row r="14" spans="1:28" x14ac:dyDescent="0.5">
      <c r="A14" s="1" t="s">
        <v>20</v>
      </c>
      <c r="C14" s="2">
        <v>109783</v>
      </c>
      <c r="E14" s="2">
        <v>1779818360</v>
      </c>
      <c r="G14" s="2">
        <v>1775806388.8234999</v>
      </c>
      <c r="I14" s="2">
        <v>0</v>
      </c>
      <c r="K14" s="2">
        <v>0</v>
      </c>
      <c r="M14" s="2">
        <v>0</v>
      </c>
      <c r="O14" s="2">
        <v>0</v>
      </c>
      <c r="Q14" s="2">
        <v>109783</v>
      </c>
      <c r="S14" s="2">
        <v>13300</v>
      </c>
      <c r="U14" s="2">
        <v>1779818360</v>
      </c>
      <c r="W14" s="2">
        <v>1451513829.1289999</v>
      </c>
      <c r="Y14" s="6">
        <v>3.178664292165468E-2</v>
      </c>
      <c r="AA14" s="2"/>
      <c r="AB14" s="2"/>
    </row>
    <row r="15" spans="1:28" x14ac:dyDescent="0.5">
      <c r="A15" s="1" t="s">
        <v>21</v>
      </c>
      <c r="C15" s="2">
        <v>183868</v>
      </c>
      <c r="E15" s="2">
        <v>3100947671</v>
      </c>
      <c r="G15" s="2">
        <v>3516762219.1624999</v>
      </c>
      <c r="I15" s="2">
        <v>0</v>
      </c>
      <c r="K15" s="2">
        <v>0</v>
      </c>
      <c r="M15" s="2">
        <v>-65197</v>
      </c>
      <c r="O15" s="2">
        <v>1121752661</v>
      </c>
      <c r="Q15" s="2">
        <v>118671</v>
      </c>
      <c r="S15" s="2">
        <v>17240</v>
      </c>
      <c r="U15" s="2">
        <v>2001395354</v>
      </c>
      <c r="W15" s="2">
        <v>2033837759.4444001</v>
      </c>
      <c r="Y15" s="6">
        <v>4.4538931233490744E-2</v>
      </c>
      <c r="AA15" s="2"/>
      <c r="AB15" s="2"/>
    </row>
    <row r="16" spans="1:28" x14ac:dyDescent="0.5">
      <c r="A16" s="1" t="s">
        <v>22</v>
      </c>
      <c r="C16" s="2">
        <v>88728</v>
      </c>
      <c r="E16" s="2">
        <v>1778794783</v>
      </c>
      <c r="G16" s="2">
        <v>3563388061.3140001</v>
      </c>
      <c r="I16" s="2">
        <v>0</v>
      </c>
      <c r="K16" s="2">
        <v>0</v>
      </c>
      <c r="M16" s="2">
        <v>-52620</v>
      </c>
      <c r="O16" s="2">
        <v>2459096310</v>
      </c>
      <c r="Q16" s="2">
        <v>36108</v>
      </c>
      <c r="S16" s="2">
        <v>47460</v>
      </c>
      <c r="U16" s="2">
        <v>723883352</v>
      </c>
      <c r="W16" s="2">
        <v>1703592071.3448</v>
      </c>
      <c r="Y16" s="6">
        <v>3.7306894201961226E-2</v>
      </c>
      <c r="AA16" s="2"/>
      <c r="AB16" s="2"/>
    </row>
    <row r="17" spans="1:28" x14ac:dyDescent="0.5">
      <c r="A17" s="1" t="s">
        <v>23</v>
      </c>
      <c r="C17" s="2">
        <v>97209</v>
      </c>
      <c r="E17" s="2">
        <v>2013066356</v>
      </c>
      <c r="G17" s="2">
        <v>1897907969.1993699</v>
      </c>
      <c r="I17" s="2">
        <v>0</v>
      </c>
      <c r="K17" s="2">
        <v>0</v>
      </c>
      <c r="M17" s="2">
        <v>-18086</v>
      </c>
      <c r="O17" s="2">
        <v>416584403</v>
      </c>
      <c r="Q17" s="2">
        <v>79123</v>
      </c>
      <c r="S17" s="2">
        <v>16890</v>
      </c>
      <c r="U17" s="2">
        <v>1638529861</v>
      </c>
      <c r="W17" s="2">
        <v>1328516147.8017001</v>
      </c>
      <c r="Y17" s="6">
        <v>2.9093121648840897E-2</v>
      </c>
      <c r="AA17" s="2"/>
      <c r="AB17" s="2"/>
    </row>
    <row r="18" spans="1:28" x14ac:dyDescent="0.5">
      <c r="A18" s="1" t="s">
        <v>24</v>
      </c>
      <c r="C18" s="2">
        <v>67822</v>
      </c>
      <c r="E18" s="2">
        <v>1297194317</v>
      </c>
      <c r="G18" s="2">
        <v>1369305697.756</v>
      </c>
      <c r="I18" s="2">
        <v>0</v>
      </c>
      <c r="K18" s="2">
        <v>0</v>
      </c>
      <c r="M18" s="2">
        <v>0</v>
      </c>
      <c r="O18" s="2">
        <v>0</v>
      </c>
      <c r="Q18" s="2">
        <v>67822</v>
      </c>
      <c r="S18" s="2">
        <v>20360</v>
      </c>
      <c r="U18" s="2">
        <v>1297194317</v>
      </c>
      <c r="W18" s="2">
        <v>1372722678.6312001</v>
      </c>
      <c r="Y18" s="6">
        <v>3.0061198688193413E-2</v>
      </c>
      <c r="AA18" s="2"/>
      <c r="AB18" s="2"/>
    </row>
    <row r="19" spans="1:28" x14ac:dyDescent="0.5">
      <c r="A19" s="1" t="s">
        <v>25</v>
      </c>
      <c r="C19" s="2">
        <v>107162</v>
      </c>
      <c r="E19" s="2">
        <v>1926905697</v>
      </c>
      <c r="G19" s="2">
        <v>1820719484.8425</v>
      </c>
      <c r="I19" s="2">
        <v>0</v>
      </c>
      <c r="K19" s="2">
        <v>0</v>
      </c>
      <c r="M19" s="2">
        <v>-55527</v>
      </c>
      <c r="O19" s="2">
        <v>1184880844</v>
      </c>
      <c r="Q19" s="2">
        <v>51635</v>
      </c>
      <c r="S19" s="2">
        <v>18430</v>
      </c>
      <c r="U19" s="2">
        <v>928461355</v>
      </c>
      <c r="W19" s="2">
        <v>946027931.3355</v>
      </c>
      <c r="Y19" s="6">
        <v>2.0717027591337332E-2</v>
      </c>
      <c r="AA19" s="2"/>
      <c r="AB19" s="2"/>
    </row>
    <row r="20" spans="1:28" x14ac:dyDescent="0.5">
      <c r="A20" s="1" t="s">
        <v>26</v>
      </c>
      <c r="C20" s="2">
        <v>23745</v>
      </c>
      <c r="E20" s="2">
        <v>1791425992</v>
      </c>
      <c r="G20" s="2">
        <v>1982261610.4537499</v>
      </c>
      <c r="I20" s="2">
        <v>0</v>
      </c>
      <c r="K20" s="2">
        <v>0</v>
      </c>
      <c r="M20" s="2">
        <v>0</v>
      </c>
      <c r="O20" s="2">
        <v>0</v>
      </c>
      <c r="Q20" s="2">
        <v>23745</v>
      </c>
      <c r="S20" s="2">
        <v>72370</v>
      </c>
      <c r="U20" s="2">
        <v>1791425992</v>
      </c>
      <c r="W20" s="2">
        <v>1708304122.9215</v>
      </c>
      <c r="Y20" s="6">
        <v>3.7410083229782516E-2</v>
      </c>
      <c r="AA20" s="2"/>
      <c r="AB20" s="2"/>
    </row>
    <row r="21" spans="1:28" x14ac:dyDescent="0.5">
      <c r="A21" s="1" t="s">
        <v>27</v>
      </c>
      <c r="C21" s="2">
        <v>65822</v>
      </c>
      <c r="E21" s="2">
        <v>2487636921</v>
      </c>
      <c r="G21" s="2">
        <v>2816774400.4247499</v>
      </c>
      <c r="I21" s="2">
        <v>0</v>
      </c>
      <c r="K21" s="2">
        <v>0</v>
      </c>
      <c r="M21" s="2">
        <v>-14251</v>
      </c>
      <c r="O21" s="2">
        <v>705006245</v>
      </c>
      <c r="Q21" s="2">
        <v>51571</v>
      </c>
      <c r="S21" s="2">
        <v>39320</v>
      </c>
      <c r="U21" s="2">
        <v>1949043233</v>
      </c>
      <c r="W21" s="2">
        <v>2015828144.5692</v>
      </c>
      <c r="Y21" s="6">
        <v>4.4144539402213447E-2</v>
      </c>
      <c r="AA21" s="2"/>
      <c r="AB21" s="2"/>
    </row>
    <row r="22" spans="1:28" x14ac:dyDescent="0.5">
      <c r="A22" s="1" t="s">
        <v>28</v>
      </c>
      <c r="C22" s="2">
        <v>55990</v>
      </c>
      <c r="E22" s="2">
        <v>3062009663</v>
      </c>
      <c r="G22" s="2">
        <v>3243841518.1287498</v>
      </c>
      <c r="I22" s="2">
        <v>0</v>
      </c>
      <c r="K22" s="2">
        <v>0</v>
      </c>
      <c r="M22" s="2">
        <v>0</v>
      </c>
      <c r="O22" s="2">
        <v>0</v>
      </c>
      <c r="Q22" s="2">
        <v>55990</v>
      </c>
      <c r="S22" s="2">
        <v>55620</v>
      </c>
      <c r="U22" s="2">
        <v>3062009663</v>
      </c>
      <c r="W22" s="2">
        <v>3095821375.2179999</v>
      </c>
      <c r="Y22" s="6">
        <v>6.7795267691200839E-2</v>
      </c>
      <c r="AA22" s="2"/>
      <c r="AB22" s="2"/>
    </row>
    <row r="23" spans="1:28" x14ac:dyDescent="0.5">
      <c r="A23" s="1" t="s">
        <v>29</v>
      </c>
      <c r="C23" s="2">
        <v>56440</v>
      </c>
      <c r="E23" s="2">
        <v>1730337644</v>
      </c>
      <c r="G23" s="2">
        <v>1850015809.7149999</v>
      </c>
      <c r="I23" s="2">
        <v>0</v>
      </c>
      <c r="K23" s="2">
        <v>0</v>
      </c>
      <c r="M23" s="2">
        <v>-56440</v>
      </c>
      <c r="O23" s="2">
        <v>1629115685</v>
      </c>
      <c r="Q23" s="2">
        <v>0</v>
      </c>
      <c r="S23" s="2">
        <v>0</v>
      </c>
      <c r="U23" s="2">
        <v>0</v>
      </c>
      <c r="W23" s="2">
        <v>0</v>
      </c>
      <c r="Y23" s="6">
        <v>0</v>
      </c>
      <c r="AA23" s="2"/>
      <c r="AB23" s="2"/>
    </row>
    <row r="24" spans="1:28" x14ac:dyDescent="0.5">
      <c r="A24" s="1" t="s">
        <v>30</v>
      </c>
      <c r="C24" s="2">
        <v>0</v>
      </c>
      <c r="E24" s="2">
        <v>0</v>
      </c>
      <c r="G24" s="2">
        <v>0</v>
      </c>
      <c r="I24" s="2">
        <v>15442</v>
      </c>
      <c r="K24" s="2">
        <v>2162690087</v>
      </c>
      <c r="M24" s="2">
        <v>0</v>
      </c>
      <c r="O24" s="2">
        <v>0</v>
      </c>
      <c r="Q24" s="2">
        <v>15442</v>
      </c>
      <c r="S24" s="2">
        <v>132241</v>
      </c>
      <c r="U24" s="2">
        <v>2162690087</v>
      </c>
      <c r="W24" s="2">
        <v>2030037756.0754199</v>
      </c>
      <c r="Y24" s="6">
        <v>4.4455715112660985E-2</v>
      </c>
      <c r="AA24" s="2"/>
      <c r="AB24" s="2"/>
    </row>
    <row r="25" spans="1:28" ht="22.5" thickBot="1" x14ac:dyDescent="0.55000000000000004">
      <c r="E25" s="5">
        <f>SUM(E9:E24)</f>
        <v>31252189699</v>
      </c>
      <c r="G25" s="5">
        <f>SUM(G9:G24)</f>
        <v>35240131429.304352</v>
      </c>
      <c r="K25" s="5">
        <f>SUM(K9:K24)</f>
        <v>2162690087</v>
      </c>
      <c r="O25" s="5">
        <f>SUM(O9:O24)</f>
        <v>12222703797</v>
      </c>
      <c r="U25" s="5">
        <f>SUM(U9:U24)</f>
        <v>23293284385</v>
      </c>
      <c r="W25" s="5">
        <f>SUM(W9:W24)</f>
        <v>23773884577.205101</v>
      </c>
      <c r="Y25" s="8">
        <f>SUM(Y9:Y24)</f>
        <v>0.52062334147358069</v>
      </c>
    </row>
    <row r="26" spans="1:28" ht="22.5" thickTop="1" x14ac:dyDescent="0.5"/>
    <row r="28" spans="1:28" x14ac:dyDescent="0.5">
      <c r="W28" s="2"/>
      <c r="Y28" s="2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rightToLeft="1" topLeftCell="H1" workbookViewId="0">
      <selection activeCell="AI18" sqref="AI18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2.85546875" style="1" customWidth="1"/>
    <col min="4" max="4" width="1" style="1" customWidth="1"/>
    <col min="5" max="5" width="21.42578125" style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6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7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7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9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22.5" x14ac:dyDescent="0.5">
      <c r="A6" s="14" t="s">
        <v>32</v>
      </c>
      <c r="B6" s="14" t="s">
        <v>32</v>
      </c>
      <c r="C6" s="14" t="s">
        <v>32</v>
      </c>
      <c r="D6" s="14" t="s">
        <v>32</v>
      </c>
      <c r="E6" s="14" t="s">
        <v>32</v>
      </c>
      <c r="F6" s="14" t="s">
        <v>32</v>
      </c>
      <c r="G6" s="14" t="s">
        <v>32</v>
      </c>
      <c r="H6" s="14" t="s">
        <v>32</v>
      </c>
      <c r="I6" s="14" t="s">
        <v>32</v>
      </c>
      <c r="J6" s="14" t="s">
        <v>32</v>
      </c>
      <c r="K6" s="14" t="s">
        <v>32</v>
      </c>
      <c r="L6" s="14" t="s">
        <v>32</v>
      </c>
      <c r="M6" s="14" t="s">
        <v>32</v>
      </c>
      <c r="O6" s="14" t="s">
        <v>112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2.5" x14ac:dyDescent="0.5">
      <c r="A7" s="13" t="s">
        <v>33</v>
      </c>
      <c r="C7" s="13" t="s">
        <v>34</v>
      </c>
      <c r="E7" s="13" t="s">
        <v>35</v>
      </c>
      <c r="G7" s="13" t="s">
        <v>36</v>
      </c>
      <c r="I7" s="13" t="s">
        <v>37</v>
      </c>
      <c r="K7" s="13" t="s">
        <v>38</v>
      </c>
      <c r="M7" s="13" t="s">
        <v>31</v>
      </c>
      <c r="O7" s="13" t="s">
        <v>7</v>
      </c>
      <c r="Q7" s="13" t="s">
        <v>8</v>
      </c>
      <c r="S7" s="13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3" t="s">
        <v>7</v>
      </c>
      <c r="AE7" s="13" t="s">
        <v>39</v>
      </c>
      <c r="AG7" s="13" t="s">
        <v>8</v>
      </c>
      <c r="AI7" s="13" t="s">
        <v>9</v>
      </c>
      <c r="AK7" s="13" t="s">
        <v>13</v>
      </c>
    </row>
    <row r="8" spans="1:37" ht="22.5" x14ac:dyDescent="0.5">
      <c r="A8" s="14" t="s">
        <v>33</v>
      </c>
      <c r="C8" s="14" t="s">
        <v>34</v>
      </c>
      <c r="E8" s="14" t="s">
        <v>35</v>
      </c>
      <c r="G8" s="14" t="s">
        <v>36</v>
      </c>
      <c r="I8" s="14" t="s">
        <v>37</v>
      </c>
      <c r="K8" s="14" t="s">
        <v>38</v>
      </c>
      <c r="M8" s="14" t="s">
        <v>31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39</v>
      </c>
      <c r="AG8" s="14" t="s">
        <v>8</v>
      </c>
      <c r="AI8" s="14" t="s">
        <v>9</v>
      </c>
      <c r="AK8" s="14" t="s">
        <v>13</v>
      </c>
    </row>
    <row r="9" spans="1:37" x14ac:dyDescent="0.5">
      <c r="A9" s="1" t="s">
        <v>40</v>
      </c>
      <c r="C9" s="1" t="s">
        <v>41</v>
      </c>
      <c r="E9" s="1" t="s">
        <v>41</v>
      </c>
      <c r="G9" s="1" t="s">
        <v>42</v>
      </c>
      <c r="I9" s="1" t="s">
        <v>43</v>
      </c>
      <c r="K9" s="2">
        <v>0</v>
      </c>
      <c r="M9" s="2">
        <v>0</v>
      </c>
      <c r="O9" s="2">
        <v>0</v>
      </c>
      <c r="Q9" s="2">
        <v>0</v>
      </c>
      <c r="S9" s="2">
        <v>0</v>
      </c>
      <c r="U9" s="2">
        <v>3856</v>
      </c>
      <c r="W9" s="2">
        <v>3257966057</v>
      </c>
      <c r="Y9" s="2">
        <v>0</v>
      </c>
      <c r="AA9" s="2">
        <v>0</v>
      </c>
      <c r="AC9" s="2">
        <v>3856</v>
      </c>
      <c r="AE9" s="2">
        <v>842220</v>
      </c>
      <c r="AG9" s="2">
        <v>3257966057</v>
      </c>
      <c r="AI9" s="2">
        <v>3247011692</v>
      </c>
      <c r="AK9" s="6">
        <v>7.1106178353102761E-2</v>
      </c>
    </row>
    <row r="10" spans="1:37" x14ac:dyDescent="0.5">
      <c r="A10" s="1" t="s">
        <v>44</v>
      </c>
      <c r="C10" s="1" t="s">
        <v>41</v>
      </c>
      <c r="E10" s="1" t="s">
        <v>41</v>
      </c>
      <c r="G10" s="1" t="s">
        <v>45</v>
      </c>
      <c r="I10" s="1" t="s">
        <v>46</v>
      </c>
      <c r="K10" s="2">
        <v>0</v>
      </c>
      <c r="M10" s="2">
        <v>0</v>
      </c>
      <c r="O10" s="2">
        <v>0</v>
      </c>
      <c r="Q10" s="2">
        <v>0</v>
      </c>
      <c r="S10" s="2">
        <v>0</v>
      </c>
      <c r="U10" s="2">
        <v>361</v>
      </c>
      <c r="W10" s="2">
        <v>339086691</v>
      </c>
      <c r="Y10" s="2">
        <v>0</v>
      </c>
      <c r="AA10" s="2">
        <v>0</v>
      </c>
      <c r="AC10" s="2">
        <v>361</v>
      </c>
      <c r="AE10" s="2">
        <v>937564</v>
      </c>
      <c r="AG10" s="2">
        <v>339086689</v>
      </c>
      <c r="AI10" s="2">
        <v>338399258</v>
      </c>
      <c r="AK10" s="6">
        <v>7.4105917306027478E-3</v>
      </c>
    </row>
    <row r="11" spans="1:37" x14ac:dyDescent="0.5">
      <c r="A11" s="1" t="s">
        <v>47</v>
      </c>
      <c r="C11" s="1" t="s">
        <v>41</v>
      </c>
      <c r="E11" s="1" t="s">
        <v>41</v>
      </c>
      <c r="G11" s="1" t="s">
        <v>48</v>
      </c>
      <c r="I11" s="1" t="s">
        <v>49</v>
      </c>
      <c r="K11" s="2">
        <v>0</v>
      </c>
      <c r="M11" s="2">
        <v>0</v>
      </c>
      <c r="O11" s="2">
        <v>0</v>
      </c>
      <c r="Q11" s="2">
        <v>0</v>
      </c>
      <c r="S11" s="2">
        <v>0</v>
      </c>
      <c r="U11" s="2">
        <v>6730</v>
      </c>
      <c r="W11" s="2">
        <v>6524309594</v>
      </c>
      <c r="Y11" s="2">
        <v>0</v>
      </c>
      <c r="AA11" s="2">
        <v>0</v>
      </c>
      <c r="AC11" s="2">
        <v>6730</v>
      </c>
      <c r="AE11" s="2">
        <v>974396</v>
      </c>
      <c r="AG11" s="2">
        <v>6524309593</v>
      </c>
      <c r="AI11" s="2">
        <v>6556496499</v>
      </c>
      <c r="AK11" s="6">
        <v>0.14358045293709026</v>
      </c>
    </row>
    <row r="12" spans="1:37" x14ac:dyDescent="0.5">
      <c r="A12" s="1" t="s">
        <v>50</v>
      </c>
      <c r="C12" s="1" t="s">
        <v>41</v>
      </c>
      <c r="E12" s="1" t="s">
        <v>41</v>
      </c>
      <c r="G12" s="1" t="s">
        <v>51</v>
      </c>
      <c r="I12" s="1" t="s">
        <v>52</v>
      </c>
      <c r="K12" s="2">
        <v>0</v>
      </c>
      <c r="M12" s="2">
        <v>0</v>
      </c>
      <c r="O12" s="2">
        <v>0</v>
      </c>
      <c r="Q12" s="2">
        <v>0</v>
      </c>
      <c r="S12" s="2">
        <v>0</v>
      </c>
      <c r="U12" s="2">
        <v>1223</v>
      </c>
      <c r="W12" s="2">
        <v>968546915</v>
      </c>
      <c r="Y12" s="2">
        <v>0</v>
      </c>
      <c r="AA12" s="2">
        <v>0</v>
      </c>
      <c r="AC12" s="2">
        <v>1223</v>
      </c>
      <c r="AE12" s="2">
        <v>793579</v>
      </c>
      <c r="AG12" s="2">
        <v>968546915</v>
      </c>
      <c r="AI12" s="2">
        <v>970371205</v>
      </c>
      <c r="AK12" s="6">
        <v>2.1250119961516063E-2</v>
      </c>
    </row>
    <row r="13" spans="1:37" x14ac:dyDescent="0.5">
      <c r="A13" s="1" t="s">
        <v>53</v>
      </c>
      <c r="C13" s="1" t="s">
        <v>41</v>
      </c>
      <c r="E13" s="1" t="s">
        <v>41</v>
      </c>
      <c r="G13" s="1" t="s">
        <v>54</v>
      </c>
      <c r="I13" s="1" t="s">
        <v>55</v>
      </c>
      <c r="K13" s="2">
        <v>0</v>
      </c>
      <c r="M13" s="2">
        <v>0</v>
      </c>
      <c r="O13" s="2">
        <v>0</v>
      </c>
      <c r="Q13" s="2">
        <v>0</v>
      </c>
      <c r="S13" s="2">
        <v>0</v>
      </c>
      <c r="U13" s="2">
        <v>6549</v>
      </c>
      <c r="W13" s="2">
        <v>5590910706</v>
      </c>
      <c r="Y13" s="2">
        <v>0</v>
      </c>
      <c r="AA13" s="2">
        <v>0</v>
      </c>
      <c r="AC13" s="2">
        <v>6549</v>
      </c>
      <c r="AE13" s="2">
        <v>864795</v>
      </c>
      <c r="AG13" s="2">
        <v>5590910702</v>
      </c>
      <c r="AI13" s="2">
        <v>5662515937</v>
      </c>
      <c r="AK13" s="6">
        <v>0.12400320859195994</v>
      </c>
    </row>
    <row r="14" spans="1:37" x14ac:dyDescent="0.5">
      <c r="A14" s="1" t="s">
        <v>56</v>
      </c>
      <c r="C14" s="1" t="s">
        <v>41</v>
      </c>
      <c r="E14" s="1" t="s">
        <v>41</v>
      </c>
      <c r="G14" s="1" t="s">
        <v>57</v>
      </c>
      <c r="I14" s="1" t="s">
        <v>58</v>
      </c>
      <c r="K14" s="2">
        <v>0</v>
      </c>
      <c r="M14" s="2">
        <v>0</v>
      </c>
      <c r="O14" s="2">
        <v>0</v>
      </c>
      <c r="Q14" s="2">
        <v>0</v>
      </c>
      <c r="S14" s="2">
        <v>0</v>
      </c>
      <c r="U14" s="2">
        <v>4033</v>
      </c>
      <c r="W14" s="2">
        <v>3435210314</v>
      </c>
      <c r="Y14" s="2">
        <v>0</v>
      </c>
      <c r="AA14" s="2">
        <v>0</v>
      </c>
      <c r="AC14" s="2">
        <v>4033</v>
      </c>
      <c r="AE14" s="2">
        <v>866875</v>
      </c>
      <c r="AG14" s="2">
        <v>3435210314</v>
      </c>
      <c r="AI14" s="2">
        <v>3495473205</v>
      </c>
      <c r="AK14" s="6">
        <v>7.6547227025883374E-2</v>
      </c>
    </row>
    <row r="15" spans="1:37" ht="22.5" thickBot="1" x14ac:dyDescent="0.55000000000000004">
      <c r="Q15" s="4"/>
      <c r="S15" s="4"/>
      <c r="W15" s="5">
        <f>SUM(W9:W14)</f>
        <v>20116030277</v>
      </c>
      <c r="AA15" s="5">
        <f>SUM(AA9:AA14)</f>
        <v>0</v>
      </c>
      <c r="AG15" s="5">
        <f>SUM(AG9:AG14)</f>
        <v>20116030270</v>
      </c>
      <c r="AI15" s="5">
        <f>SUM(AI9:AI14)</f>
        <v>20270267796</v>
      </c>
      <c r="AK15" s="9">
        <f>SUM(AK9:AK14)</f>
        <v>0.44389777860015511</v>
      </c>
    </row>
    <row r="16" spans="1:37" ht="22.5" thickTop="1" x14ac:dyDescent="0.5"/>
    <row r="18" spans="35:35" x14ac:dyDescent="0.5">
      <c r="AI18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17" sqref="S17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6" t="s">
        <v>60</v>
      </c>
      <c r="C6" s="14" t="s">
        <v>61</v>
      </c>
      <c r="D6" s="14" t="s">
        <v>61</v>
      </c>
      <c r="E6" s="14" t="s">
        <v>61</v>
      </c>
      <c r="F6" s="14" t="s">
        <v>61</v>
      </c>
      <c r="G6" s="14" t="s">
        <v>61</v>
      </c>
      <c r="H6" s="14" t="s">
        <v>61</v>
      </c>
      <c r="I6" s="14" t="s">
        <v>61</v>
      </c>
      <c r="K6" s="14" t="s">
        <v>112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2.5" x14ac:dyDescent="0.5">
      <c r="A7" s="14" t="s">
        <v>60</v>
      </c>
      <c r="C7" s="15" t="s">
        <v>62</v>
      </c>
      <c r="E7" s="15" t="s">
        <v>63</v>
      </c>
      <c r="G7" s="15" t="s">
        <v>64</v>
      </c>
      <c r="I7" s="15" t="s">
        <v>38</v>
      </c>
      <c r="K7" s="15" t="s">
        <v>65</v>
      </c>
      <c r="M7" s="15" t="s">
        <v>66</v>
      </c>
      <c r="O7" s="15" t="s">
        <v>67</v>
      </c>
      <c r="Q7" s="15" t="s">
        <v>65</v>
      </c>
      <c r="S7" s="15" t="s">
        <v>59</v>
      </c>
    </row>
    <row r="8" spans="1:19" x14ac:dyDescent="0.5">
      <c r="A8" s="1" t="s">
        <v>68</v>
      </c>
      <c r="C8" s="1" t="s">
        <v>69</v>
      </c>
      <c r="E8" s="1" t="s">
        <v>70</v>
      </c>
      <c r="G8" s="1" t="s">
        <v>71</v>
      </c>
      <c r="I8" s="1">
        <v>10</v>
      </c>
      <c r="K8" s="2">
        <v>8662590355</v>
      </c>
      <c r="M8" s="2">
        <v>10472196</v>
      </c>
      <c r="O8" s="2">
        <v>7855000000</v>
      </c>
      <c r="Q8" s="2">
        <v>818062551</v>
      </c>
      <c r="S8" s="6">
        <v>1.7914718877889469E-2</v>
      </c>
    </row>
    <row r="12" spans="1:19" x14ac:dyDescent="0.5">
      <c r="S12" s="2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5"/>
  <sheetViews>
    <sheetView rightToLeft="1" workbookViewId="0">
      <selection activeCell="E22" sqref="E2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12" t="s">
        <v>0</v>
      </c>
      <c r="B2" s="12"/>
      <c r="C2" s="12"/>
      <c r="D2" s="12"/>
      <c r="E2" s="12"/>
      <c r="F2" s="12"/>
      <c r="G2" s="12"/>
      <c r="H2" s="3"/>
      <c r="I2" s="3"/>
    </row>
    <row r="3" spans="1:9" ht="22.5" x14ac:dyDescent="0.5">
      <c r="A3" s="12" t="s">
        <v>72</v>
      </c>
      <c r="B3" s="12"/>
      <c r="C3" s="12"/>
      <c r="D3" s="12"/>
      <c r="E3" s="12"/>
      <c r="F3" s="12"/>
      <c r="G3" s="12"/>
    </row>
    <row r="4" spans="1:9" ht="22.5" x14ac:dyDescent="0.5">
      <c r="A4" s="12" t="s">
        <v>2</v>
      </c>
      <c r="B4" s="12"/>
      <c r="C4" s="12"/>
      <c r="D4" s="12"/>
      <c r="E4" s="12"/>
      <c r="F4" s="12"/>
      <c r="G4" s="12"/>
    </row>
    <row r="6" spans="1:9" ht="22.5" x14ac:dyDescent="0.5">
      <c r="A6" s="14" t="s">
        <v>76</v>
      </c>
      <c r="C6" s="14" t="s">
        <v>65</v>
      </c>
      <c r="E6" s="14" t="s">
        <v>101</v>
      </c>
      <c r="G6" s="14" t="s">
        <v>13</v>
      </c>
    </row>
    <row r="7" spans="1:9" x14ac:dyDescent="0.5">
      <c r="A7" s="1" t="s">
        <v>109</v>
      </c>
      <c r="C7" s="2">
        <v>-1381182975</v>
      </c>
      <c r="E7" s="6">
        <v>1.130751716314089</v>
      </c>
      <c r="G7" s="6">
        <v>-3.0246470377852608E-2</v>
      </c>
    </row>
    <row r="8" spans="1:9" x14ac:dyDescent="0.5">
      <c r="A8" s="1" t="s">
        <v>110</v>
      </c>
      <c r="C8" s="2">
        <v>154237528</v>
      </c>
      <c r="E8" s="6">
        <v>-0.12627171972348006</v>
      </c>
      <c r="G8" s="6">
        <v>3.3776414177167308E-3</v>
      </c>
    </row>
    <row r="9" spans="1:9" x14ac:dyDescent="0.5">
      <c r="A9" s="1" t="s">
        <v>111</v>
      </c>
      <c r="C9" s="2">
        <v>5472196</v>
      </c>
      <c r="E9" s="6">
        <v>-4.4799965906089255E-3</v>
      </c>
      <c r="G9" s="6">
        <v>1.1983539995184456E-4</v>
      </c>
    </row>
    <row r="10" spans="1:9" x14ac:dyDescent="0.5">
      <c r="A10" s="1" t="s">
        <v>108</v>
      </c>
      <c r="C10" s="1">
        <v>0</v>
      </c>
      <c r="E10" s="6">
        <v>0</v>
      </c>
      <c r="G10" s="6">
        <v>0</v>
      </c>
    </row>
    <row r="11" spans="1:9" ht="22.5" thickBot="1" x14ac:dyDescent="0.55000000000000004">
      <c r="C11" s="5">
        <f>SUM(C7:C10)</f>
        <v>-1221473251</v>
      </c>
      <c r="E11" s="11">
        <f>SUM(E7:E10)</f>
        <v>1.0000000000000002</v>
      </c>
      <c r="G11" s="9">
        <f>SUM(G7:G10)</f>
        <v>-2.6748993560184033E-2</v>
      </c>
    </row>
    <row r="12" spans="1:9" ht="22.5" thickTop="1" x14ac:dyDescent="0.5"/>
    <row r="15" spans="1:9" x14ac:dyDescent="0.5">
      <c r="G15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M18" sqref="M18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72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4" t="s">
        <v>73</v>
      </c>
      <c r="B6" s="14" t="s">
        <v>73</v>
      </c>
      <c r="C6" s="14" t="s">
        <v>73</v>
      </c>
      <c r="D6" s="14" t="s">
        <v>73</v>
      </c>
      <c r="E6" s="14" t="s">
        <v>73</v>
      </c>
      <c r="F6" s="14" t="s">
        <v>73</v>
      </c>
      <c r="G6" s="14" t="s">
        <v>73</v>
      </c>
      <c r="I6" s="14" t="s">
        <v>74</v>
      </c>
      <c r="J6" s="14" t="s">
        <v>74</v>
      </c>
      <c r="K6" s="14" t="s">
        <v>74</v>
      </c>
      <c r="L6" s="14" t="s">
        <v>74</v>
      </c>
      <c r="M6" s="14" t="s">
        <v>74</v>
      </c>
      <c r="O6" s="14" t="s">
        <v>75</v>
      </c>
      <c r="P6" s="14" t="s">
        <v>75</v>
      </c>
      <c r="Q6" s="14" t="s">
        <v>75</v>
      </c>
      <c r="R6" s="14" t="s">
        <v>75</v>
      </c>
      <c r="S6" s="14" t="s">
        <v>75</v>
      </c>
    </row>
    <row r="7" spans="1:19" ht="22.5" x14ac:dyDescent="0.5">
      <c r="A7" s="15" t="s">
        <v>76</v>
      </c>
      <c r="C7" s="15" t="s">
        <v>77</v>
      </c>
      <c r="E7" s="15" t="s">
        <v>37</v>
      </c>
      <c r="G7" s="15" t="s">
        <v>38</v>
      </c>
      <c r="I7" s="15" t="s">
        <v>78</v>
      </c>
      <c r="K7" s="15" t="s">
        <v>79</v>
      </c>
      <c r="M7" s="15" t="s">
        <v>80</v>
      </c>
      <c r="O7" s="15" t="s">
        <v>78</v>
      </c>
      <c r="Q7" s="15" t="s">
        <v>79</v>
      </c>
      <c r="S7" s="15" t="s">
        <v>80</v>
      </c>
    </row>
    <row r="8" spans="1:19" x14ac:dyDescent="0.5">
      <c r="A8" s="1" t="s">
        <v>68</v>
      </c>
      <c r="C8" s="2">
        <v>17</v>
      </c>
      <c r="E8" s="1" t="s">
        <v>81</v>
      </c>
      <c r="G8" s="1">
        <v>10</v>
      </c>
      <c r="I8" s="2">
        <v>5472196</v>
      </c>
      <c r="K8" s="2">
        <v>0</v>
      </c>
      <c r="M8" s="2">
        <v>5472196</v>
      </c>
      <c r="O8" s="2">
        <v>55162034</v>
      </c>
      <c r="Q8" s="2">
        <v>0</v>
      </c>
      <c r="S8" s="2">
        <v>55162034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O18" sqref="O18"/>
    </sheetView>
  </sheetViews>
  <sheetFormatPr defaultRowHeight="21.75" x14ac:dyDescent="0.5"/>
  <cols>
    <col min="1" max="1" width="20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72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6" t="s">
        <v>3</v>
      </c>
      <c r="C6" s="14" t="s">
        <v>82</v>
      </c>
      <c r="D6" s="14" t="s">
        <v>82</v>
      </c>
      <c r="E6" s="14" t="s">
        <v>82</v>
      </c>
      <c r="F6" s="14" t="s">
        <v>82</v>
      </c>
      <c r="G6" s="14" t="s">
        <v>82</v>
      </c>
      <c r="I6" s="14" t="s">
        <v>74</v>
      </c>
      <c r="J6" s="14" t="s">
        <v>74</v>
      </c>
      <c r="K6" s="14" t="s">
        <v>74</v>
      </c>
      <c r="L6" s="14" t="s">
        <v>74</v>
      </c>
      <c r="M6" s="14" t="s">
        <v>74</v>
      </c>
      <c r="O6" s="14" t="s">
        <v>75</v>
      </c>
      <c r="P6" s="14" t="s">
        <v>75</v>
      </c>
      <c r="Q6" s="14" t="s">
        <v>75</v>
      </c>
      <c r="R6" s="14" t="s">
        <v>75</v>
      </c>
      <c r="S6" s="14" t="s">
        <v>75</v>
      </c>
    </row>
    <row r="7" spans="1:19" ht="22.5" x14ac:dyDescent="0.5">
      <c r="A7" s="14" t="s">
        <v>3</v>
      </c>
      <c r="C7" s="15" t="s">
        <v>83</v>
      </c>
      <c r="E7" s="15" t="s">
        <v>84</v>
      </c>
      <c r="G7" s="15" t="s">
        <v>85</v>
      </c>
      <c r="I7" s="15" t="s">
        <v>86</v>
      </c>
      <c r="K7" s="15" t="s">
        <v>79</v>
      </c>
      <c r="M7" s="15" t="s">
        <v>87</v>
      </c>
      <c r="O7" s="15" t="s">
        <v>86</v>
      </c>
      <c r="Q7" s="15" t="s">
        <v>79</v>
      </c>
      <c r="S7" s="15" t="s">
        <v>87</v>
      </c>
    </row>
    <row r="8" spans="1:19" x14ac:dyDescent="0.5">
      <c r="A8" s="1" t="s">
        <v>24</v>
      </c>
      <c r="C8" s="1" t="s">
        <v>88</v>
      </c>
      <c r="E8" s="2">
        <v>67822</v>
      </c>
      <c r="G8" s="2">
        <v>350</v>
      </c>
      <c r="I8" s="2">
        <v>0</v>
      </c>
      <c r="K8" s="2">
        <v>0</v>
      </c>
      <c r="M8" s="2">
        <v>0</v>
      </c>
      <c r="O8" s="2">
        <v>23737700</v>
      </c>
      <c r="Q8" s="2">
        <v>2436506</v>
      </c>
      <c r="S8" s="2">
        <v>21301194</v>
      </c>
    </row>
    <row r="9" spans="1:19" x14ac:dyDescent="0.5">
      <c r="A9" s="1" t="s">
        <v>21</v>
      </c>
      <c r="C9" s="1" t="s">
        <v>89</v>
      </c>
      <c r="E9" s="2">
        <v>183868</v>
      </c>
      <c r="G9" s="2">
        <v>600</v>
      </c>
      <c r="I9" s="2">
        <v>0</v>
      </c>
      <c r="K9" s="2">
        <v>0</v>
      </c>
      <c r="M9" s="2">
        <v>0</v>
      </c>
      <c r="O9" s="2">
        <v>110320800</v>
      </c>
      <c r="Q9" s="2">
        <v>13291663</v>
      </c>
      <c r="S9" s="2">
        <v>97029137</v>
      </c>
    </row>
    <row r="10" spans="1:19" x14ac:dyDescent="0.5">
      <c r="A10" s="1" t="s">
        <v>27</v>
      </c>
      <c r="C10" s="1" t="s">
        <v>90</v>
      </c>
      <c r="E10" s="2">
        <v>51571</v>
      </c>
      <c r="G10" s="2">
        <v>530</v>
      </c>
      <c r="I10" s="2">
        <v>27332630</v>
      </c>
      <c r="K10" s="2">
        <v>3677835</v>
      </c>
      <c r="M10" s="2">
        <v>23654795</v>
      </c>
      <c r="O10" s="2">
        <v>27332630</v>
      </c>
      <c r="Q10" s="2">
        <v>3677835</v>
      </c>
      <c r="S10" s="2">
        <v>23654795</v>
      </c>
    </row>
    <row r="11" spans="1:19" x14ac:dyDescent="0.5">
      <c r="A11" s="1" t="s">
        <v>15</v>
      </c>
      <c r="C11" s="1" t="s">
        <v>4</v>
      </c>
      <c r="E11" s="2">
        <v>59255</v>
      </c>
      <c r="G11" s="2">
        <v>26</v>
      </c>
      <c r="I11" s="2">
        <v>1540630</v>
      </c>
      <c r="K11" s="2">
        <v>145270</v>
      </c>
      <c r="M11" s="2">
        <v>1395360</v>
      </c>
      <c r="O11" s="2">
        <v>1540630</v>
      </c>
      <c r="Q11" s="2">
        <v>145270</v>
      </c>
      <c r="S11" s="2">
        <v>1395360</v>
      </c>
    </row>
    <row r="12" spans="1:19" x14ac:dyDescent="0.5">
      <c r="A12" s="1" t="s">
        <v>16</v>
      </c>
      <c r="C12" s="1" t="s">
        <v>4</v>
      </c>
      <c r="E12" s="2">
        <v>72196</v>
      </c>
      <c r="G12" s="2">
        <v>420</v>
      </c>
      <c r="I12" s="2">
        <v>0</v>
      </c>
      <c r="K12" s="2">
        <v>0</v>
      </c>
      <c r="M12" s="2">
        <v>0</v>
      </c>
      <c r="O12" s="2">
        <v>30322320</v>
      </c>
      <c r="Q12" s="2">
        <v>3844696</v>
      </c>
      <c r="S12" s="2">
        <v>26477624</v>
      </c>
    </row>
    <row r="13" spans="1:19" x14ac:dyDescent="0.5">
      <c r="A13" s="1" t="s">
        <v>29</v>
      </c>
      <c r="C13" s="1" t="s">
        <v>91</v>
      </c>
      <c r="E13" s="2">
        <v>124000</v>
      </c>
      <c r="G13" s="2">
        <v>1850</v>
      </c>
      <c r="I13" s="2">
        <v>0</v>
      </c>
      <c r="K13" s="2">
        <v>0</v>
      </c>
      <c r="M13" s="2">
        <v>0</v>
      </c>
      <c r="O13" s="2">
        <v>229400000</v>
      </c>
      <c r="Q13" s="2">
        <v>0</v>
      </c>
      <c r="S13" s="2">
        <v>229400000</v>
      </c>
    </row>
    <row r="14" spans="1:19" x14ac:dyDescent="0.5">
      <c r="A14" s="1" t="s">
        <v>17</v>
      </c>
      <c r="C14" s="1" t="s">
        <v>4</v>
      </c>
      <c r="E14" s="2">
        <v>10986</v>
      </c>
      <c r="G14" s="2">
        <v>9500</v>
      </c>
      <c r="I14" s="2">
        <v>0</v>
      </c>
      <c r="K14" s="2">
        <v>0</v>
      </c>
      <c r="M14" s="2">
        <v>0</v>
      </c>
      <c r="O14" s="2">
        <v>104367000</v>
      </c>
      <c r="Q14" s="2">
        <v>13233136</v>
      </c>
      <c r="S14" s="2">
        <v>91133864</v>
      </c>
    </row>
    <row r="15" spans="1:19" ht="22.5" thickBot="1" x14ac:dyDescent="0.55000000000000004">
      <c r="I15" s="5">
        <f>SUM(I8:I14)</f>
        <v>28873260</v>
      </c>
      <c r="K15" s="5">
        <f>SUM(K8:K14)</f>
        <v>3823105</v>
      </c>
      <c r="M15" s="5">
        <f>SUM(M8:M14)</f>
        <v>25050155</v>
      </c>
      <c r="O15" s="5">
        <f>SUM(O8:O14)</f>
        <v>527021080</v>
      </c>
      <c r="Q15" s="5">
        <f>SUM(Q8:Q14)</f>
        <v>36629106</v>
      </c>
      <c r="S15" s="5">
        <f>SUM(S8:S14)</f>
        <v>490391974</v>
      </c>
    </row>
    <row r="16" spans="1:19" ht="22.5" thickTop="1" x14ac:dyDescent="0.5"/>
    <row r="18" spans="13:15" x14ac:dyDescent="0.5">
      <c r="M18" s="2"/>
      <c r="O18" s="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33"/>
  <sheetViews>
    <sheetView rightToLeft="1" topLeftCell="A7" workbookViewId="0">
      <selection activeCell="Q24" sqref="Q24:Q29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3.7109375" style="1" bestFit="1" customWidth="1"/>
    <col min="20" max="16384" width="9.140625" style="1"/>
  </cols>
  <sheetData>
    <row r="2" spans="1:20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0" ht="22.5" x14ac:dyDescent="0.5">
      <c r="A3" s="12" t="s">
        <v>72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0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20" ht="22.5" x14ac:dyDescent="0.5">
      <c r="A6" s="16" t="s">
        <v>3</v>
      </c>
      <c r="C6" s="14" t="s">
        <v>74</v>
      </c>
      <c r="D6" s="14" t="s">
        <v>74</v>
      </c>
      <c r="E6" s="14" t="s">
        <v>74</v>
      </c>
      <c r="F6" s="14" t="s">
        <v>74</v>
      </c>
      <c r="G6" s="14" t="s">
        <v>74</v>
      </c>
      <c r="H6" s="14" t="s">
        <v>74</v>
      </c>
      <c r="I6" s="14" t="s">
        <v>74</v>
      </c>
      <c r="K6" s="14" t="s">
        <v>75</v>
      </c>
      <c r="L6" s="14" t="s">
        <v>75</v>
      </c>
      <c r="M6" s="14" t="s">
        <v>75</v>
      </c>
      <c r="N6" s="14" t="s">
        <v>75</v>
      </c>
      <c r="O6" s="14" t="s">
        <v>75</v>
      </c>
      <c r="P6" s="14" t="s">
        <v>75</v>
      </c>
      <c r="Q6" s="14" t="s">
        <v>75</v>
      </c>
    </row>
    <row r="7" spans="1:20" ht="22.5" x14ac:dyDescent="0.5">
      <c r="A7" s="14" t="s">
        <v>3</v>
      </c>
      <c r="C7" s="15" t="s">
        <v>7</v>
      </c>
      <c r="E7" s="15" t="s">
        <v>92</v>
      </c>
      <c r="G7" s="15" t="s">
        <v>93</v>
      </c>
      <c r="I7" s="15" t="s">
        <v>94</v>
      </c>
      <c r="K7" s="15" t="s">
        <v>7</v>
      </c>
      <c r="M7" s="15" t="s">
        <v>92</v>
      </c>
      <c r="O7" s="15" t="s">
        <v>93</v>
      </c>
      <c r="Q7" s="15" t="s">
        <v>94</v>
      </c>
    </row>
    <row r="8" spans="1:20" x14ac:dyDescent="0.5">
      <c r="A8" s="1" t="s">
        <v>16</v>
      </c>
      <c r="C8" s="2">
        <v>43993</v>
      </c>
      <c r="E8" s="2">
        <v>1830700268</v>
      </c>
      <c r="G8" s="2">
        <v>2272762905</v>
      </c>
      <c r="I8" s="2">
        <v>-442062637</v>
      </c>
      <c r="K8" s="2">
        <v>43993</v>
      </c>
      <c r="M8" s="2">
        <v>1830700268</v>
      </c>
      <c r="O8" s="2">
        <v>2098729234</v>
      </c>
      <c r="Q8" s="2">
        <v>-268028966</v>
      </c>
      <c r="S8" s="2"/>
      <c r="T8" s="2"/>
    </row>
    <row r="9" spans="1:20" x14ac:dyDescent="0.5">
      <c r="A9" s="1" t="s">
        <v>30</v>
      </c>
      <c r="C9" s="2">
        <v>15442</v>
      </c>
      <c r="E9" s="2">
        <v>2030037756</v>
      </c>
      <c r="G9" s="2">
        <v>2162690086</v>
      </c>
      <c r="I9" s="2">
        <v>-132652330</v>
      </c>
      <c r="K9" s="2">
        <v>15442</v>
      </c>
      <c r="M9" s="2">
        <v>2030037756</v>
      </c>
      <c r="O9" s="2">
        <v>2162690086</v>
      </c>
      <c r="Q9" s="2">
        <v>-132652330</v>
      </c>
      <c r="S9" s="2"/>
      <c r="T9" s="2"/>
    </row>
    <row r="10" spans="1:20" x14ac:dyDescent="0.5">
      <c r="A10" s="1" t="s">
        <v>18</v>
      </c>
      <c r="C10" s="2">
        <v>19803</v>
      </c>
      <c r="E10" s="2">
        <v>1933988038</v>
      </c>
      <c r="G10" s="2">
        <v>2184470487</v>
      </c>
      <c r="I10" s="2">
        <v>-250482449</v>
      </c>
      <c r="K10" s="2">
        <v>19803</v>
      </c>
      <c r="M10" s="2">
        <v>1933988038</v>
      </c>
      <c r="O10" s="2">
        <v>1654159836</v>
      </c>
      <c r="Q10" s="2">
        <v>279828202</v>
      </c>
      <c r="S10" s="2"/>
      <c r="T10" s="2"/>
    </row>
    <row r="11" spans="1:20" x14ac:dyDescent="0.5">
      <c r="A11" s="1" t="s">
        <v>17</v>
      </c>
      <c r="C11" s="2">
        <v>5083</v>
      </c>
      <c r="E11" s="2">
        <v>729459904</v>
      </c>
      <c r="G11" s="2">
        <v>827664994</v>
      </c>
      <c r="I11" s="2">
        <v>-98205090</v>
      </c>
      <c r="K11" s="2">
        <v>5083</v>
      </c>
      <c r="M11" s="2">
        <v>729459904</v>
      </c>
      <c r="O11" s="2">
        <v>763459614</v>
      </c>
      <c r="Q11" s="2">
        <v>-33999710</v>
      </c>
      <c r="S11" s="2"/>
      <c r="T11" s="2"/>
    </row>
    <row r="12" spans="1:20" x14ac:dyDescent="0.5">
      <c r="A12" s="1" t="s">
        <v>26</v>
      </c>
      <c r="C12" s="2">
        <v>23745</v>
      </c>
      <c r="E12" s="2">
        <v>1708304122</v>
      </c>
      <c r="G12" s="2">
        <v>1982261609</v>
      </c>
      <c r="I12" s="2">
        <v>-273957487</v>
      </c>
      <c r="K12" s="2">
        <v>23745</v>
      </c>
      <c r="M12" s="2">
        <v>1708304122</v>
      </c>
      <c r="O12" s="2">
        <v>1791425991</v>
      </c>
      <c r="Q12" s="2">
        <v>-83121869</v>
      </c>
      <c r="S12" s="2"/>
      <c r="T12" s="2"/>
    </row>
    <row r="13" spans="1:20" x14ac:dyDescent="0.5">
      <c r="A13" s="1" t="s">
        <v>20</v>
      </c>
      <c r="C13" s="2">
        <v>109783</v>
      </c>
      <c r="E13" s="2">
        <v>1451513829</v>
      </c>
      <c r="G13" s="2">
        <v>1775806387</v>
      </c>
      <c r="I13" s="2">
        <v>-324292558</v>
      </c>
      <c r="K13" s="2">
        <v>109783</v>
      </c>
      <c r="M13" s="2">
        <v>1451513829</v>
      </c>
      <c r="O13" s="2">
        <v>1779818359</v>
      </c>
      <c r="Q13" s="2">
        <v>-328304530</v>
      </c>
      <c r="S13" s="2"/>
      <c r="T13" s="2"/>
    </row>
    <row r="14" spans="1:20" x14ac:dyDescent="0.5">
      <c r="A14" s="1" t="s">
        <v>22</v>
      </c>
      <c r="C14" s="2">
        <v>36108</v>
      </c>
      <c r="E14" s="2">
        <v>1703592071</v>
      </c>
      <c r="G14" s="2">
        <v>2508476629</v>
      </c>
      <c r="I14" s="2">
        <v>-804884558</v>
      </c>
      <c r="K14" s="2">
        <v>36108</v>
      </c>
      <c r="M14" s="2">
        <v>1703592071</v>
      </c>
      <c r="O14" s="2">
        <v>723883352</v>
      </c>
      <c r="Q14" s="2">
        <v>979708719</v>
      </c>
      <c r="S14" s="2"/>
      <c r="T14" s="2"/>
    </row>
    <row r="15" spans="1:20" x14ac:dyDescent="0.5">
      <c r="A15" s="1" t="s">
        <v>28</v>
      </c>
      <c r="C15" s="2">
        <v>55990</v>
      </c>
      <c r="E15" s="2">
        <v>3095821375</v>
      </c>
      <c r="G15" s="2">
        <v>3243841517</v>
      </c>
      <c r="I15" s="2">
        <v>-148020142</v>
      </c>
      <c r="K15" s="2">
        <v>55990</v>
      </c>
      <c r="M15" s="2">
        <v>3095821375</v>
      </c>
      <c r="O15" s="2">
        <v>3062009663</v>
      </c>
      <c r="Q15" s="2">
        <v>33811712</v>
      </c>
      <c r="S15" s="2"/>
      <c r="T15" s="2"/>
    </row>
    <row r="16" spans="1:20" x14ac:dyDescent="0.5">
      <c r="A16" s="1" t="s">
        <v>24</v>
      </c>
      <c r="C16" s="2">
        <v>67822</v>
      </c>
      <c r="E16" s="2">
        <v>1372722678</v>
      </c>
      <c r="G16" s="2">
        <v>1369305697</v>
      </c>
      <c r="I16" s="2">
        <v>3416981</v>
      </c>
      <c r="K16" s="2">
        <v>67822</v>
      </c>
      <c r="M16" s="2">
        <v>1372722678</v>
      </c>
      <c r="O16" s="2">
        <v>1297194317</v>
      </c>
      <c r="Q16" s="2">
        <v>75528361</v>
      </c>
      <c r="S16" s="2"/>
      <c r="T16" s="2"/>
    </row>
    <row r="17" spans="1:20" x14ac:dyDescent="0.5">
      <c r="A17" s="1" t="s">
        <v>23</v>
      </c>
      <c r="C17" s="2">
        <v>79123</v>
      </c>
      <c r="E17" s="2">
        <v>1328516147</v>
      </c>
      <c r="G17" s="2">
        <v>1523371473</v>
      </c>
      <c r="I17" s="2">
        <v>-194855326</v>
      </c>
      <c r="K17" s="2">
        <v>79123</v>
      </c>
      <c r="M17" s="2">
        <v>1328516147</v>
      </c>
      <c r="O17" s="2">
        <v>1638529860</v>
      </c>
      <c r="Q17" s="2">
        <v>-310013713</v>
      </c>
      <c r="S17" s="2"/>
      <c r="T17" s="2"/>
    </row>
    <row r="18" spans="1:20" x14ac:dyDescent="0.5">
      <c r="A18" s="1" t="s">
        <v>25</v>
      </c>
      <c r="C18" s="2">
        <v>51635</v>
      </c>
      <c r="E18" s="2">
        <v>946027931</v>
      </c>
      <c r="G18" s="2">
        <v>822275142</v>
      </c>
      <c r="I18" s="2">
        <v>123752789</v>
      </c>
      <c r="K18" s="2">
        <v>51635</v>
      </c>
      <c r="M18" s="2">
        <v>946027931</v>
      </c>
      <c r="O18" s="2">
        <v>928461355</v>
      </c>
      <c r="Q18" s="2">
        <v>17566576</v>
      </c>
      <c r="S18" s="2"/>
      <c r="T18" s="2"/>
    </row>
    <row r="19" spans="1:20" x14ac:dyDescent="0.5">
      <c r="A19" s="1" t="s">
        <v>21</v>
      </c>
      <c r="C19" s="2">
        <v>118671</v>
      </c>
      <c r="E19" s="2">
        <v>2033837759</v>
      </c>
      <c r="G19" s="2">
        <v>2417209901</v>
      </c>
      <c r="I19" s="2">
        <v>-383372142</v>
      </c>
      <c r="K19" s="2">
        <v>118671</v>
      </c>
      <c r="M19" s="2">
        <v>2033837759</v>
      </c>
      <c r="O19" s="2">
        <v>2001395354</v>
      </c>
      <c r="Q19" s="2">
        <v>32442405</v>
      </c>
      <c r="S19" s="2"/>
      <c r="T19" s="2"/>
    </row>
    <row r="20" spans="1:20" x14ac:dyDescent="0.5">
      <c r="A20" s="1" t="s">
        <v>27</v>
      </c>
      <c r="C20" s="2">
        <v>51571</v>
      </c>
      <c r="E20" s="2">
        <v>2015828144</v>
      </c>
      <c r="G20" s="2">
        <v>2278180711</v>
      </c>
      <c r="I20" s="2">
        <v>-262352567</v>
      </c>
      <c r="K20" s="2">
        <v>51571</v>
      </c>
      <c r="M20" s="2">
        <v>2015828144</v>
      </c>
      <c r="O20" s="2">
        <v>1949043233</v>
      </c>
      <c r="Q20" s="2">
        <v>66784911</v>
      </c>
      <c r="S20" s="2"/>
      <c r="T20" s="2"/>
    </row>
    <row r="21" spans="1:20" x14ac:dyDescent="0.5">
      <c r="A21" s="1" t="s">
        <v>15</v>
      </c>
      <c r="C21" s="2">
        <v>245366</v>
      </c>
      <c r="E21" s="2">
        <v>1593534548</v>
      </c>
      <c r="G21" s="2">
        <v>1599035600</v>
      </c>
      <c r="I21" s="2">
        <v>-5501052</v>
      </c>
      <c r="K21" s="2">
        <v>245366</v>
      </c>
      <c r="M21" s="2">
        <v>1593534548</v>
      </c>
      <c r="O21" s="2">
        <v>1442484125</v>
      </c>
      <c r="Q21" s="2">
        <v>151050423</v>
      </c>
      <c r="S21" s="2"/>
      <c r="T21" s="2"/>
    </row>
    <row r="22" spans="1:20" x14ac:dyDescent="0.5">
      <c r="A22" s="1" t="s">
        <v>29</v>
      </c>
      <c r="C22" s="2">
        <v>0</v>
      </c>
      <c r="E22" s="2">
        <v>0</v>
      </c>
      <c r="G22" s="2">
        <v>119678165</v>
      </c>
      <c r="I22" s="2">
        <v>-119678165</v>
      </c>
      <c r="K22" s="2">
        <v>0</v>
      </c>
      <c r="M22" s="2">
        <v>0</v>
      </c>
      <c r="O22" s="2">
        <v>0</v>
      </c>
      <c r="Q22" s="2">
        <v>0</v>
      </c>
      <c r="S22" s="2"/>
      <c r="T22" s="2"/>
    </row>
    <row r="23" spans="1:20" x14ac:dyDescent="0.5">
      <c r="A23" s="1" t="s">
        <v>19</v>
      </c>
      <c r="C23" s="2">
        <v>0</v>
      </c>
      <c r="E23" s="2">
        <v>0</v>
      </c>
      <c r="G23" s="2">
        <v>194194793</v>
      </c>
      <c r="I23" s="2">
        <v>-194194793</v>
      </c>
      <c r="K23" s="2">
        <v>0</v>
      </c>
      <c r="M23" s="2">
        <v>0</v>
      </c>
      <c r="O23" s="2">
        <v>0</v>
      </c>
      <c r="Q23" s="2">
        <v>0</v>
      </c>
      <c r="S23" s="2"/>
      <c r="T23" s="2"/>
    </row>
    <row r="24" spans="1:20" x14ac:dyDescent="0.5">
      <c r="A24" s="1" t="s">
        <v>47</v>
      </c>
      <c r="C24" s="2">
        <v>6730</v>
      </c>
      <c r="E24" s="2">
        <v>6556496499</v>
      </c>
      <c r="G24" s="2">
        <v>6524309593</v>
      </c>
      <c r="I24" s="2">
        <v>32186906</v>
      </c>
      <c r="K24" s="2">
        <v>6730</v>
      </c>
      <c r="M24" s="2">
        <v>6556496499</v>
      </c>
      <c r="O24" s="2">
        <v>6524309593</v>
      </c>
      <c r="Q24" s="2">
        <v>32186906</v>
      </c>
      <c r="S24" s="2"/>
      <c r="T24" s="2"/>
    </row>
    <row r="25" spans="1:20" x14ac:dyDescent="0.5">
      <c r="A25" s="1" t="s">
        <v>44</v>
      </c>
      <c r="C25" s="2">
        <v>361</v>
      </c>
      <c r="E25" s="2">
        <v>338399258</v>
      </c>
      <c r="G25" s="2">
        <v>339086688</v>
      </c>
      <c r="I25" s="2">
        <v>-687430</v>
      </c>
      <c r="K25" s="2">
        <v>361</v>
      </c>
      <c r="M25" s="2">
        <v>338399258</v>
      </c>
      <c r="O25" s="2">
        <v>339086688</v>
      </c>
      <c r="Q25" s="2">
        <v>-687430</v>
      </c>
      <c r="S25" s="2"/>
      <c r="T25" s="2"/>
    </row>
    <row r="26" spans="1:20" x14ac:dyDescent="0.5">
      <c r="A26" s="1" t="s">
        <v>40</v>
      </c>
      <c r="C26" s="2">
        <v>3856</v>
      </c>
      <c r="E26" s="2">
        <v>3247011692</v>
      </c>
      <c r="G26" s="2">
        <v>3257966056</v>
      </c>
      <c r="I26" s="2">
        <v>-10954364</v>
      </c>
      <c r="K26" s="2">
        <v>3856</v>
      </c>
      <c r="M26" s="2">
        <v>3247011692</v>
      </c>
      <c r="O26" s="2">
        <v>3257966056</v>
      </c>
      <c r="Q26" s="2">
        <v>-10954364</v>
      </c>
      <c r="S26" s="2"/>
      <c r="T26" s="2"/>
    </row>
    <row r="27" spans="1:20" x14ac:dyDescent="0.5">
      <c r="A27" s="1" t="s">
        <v>56</v>
      </c>
      <c r="C27" s="2">
        <v>4033</v>
      </c>
      <c r="E27" s="2">
        <v>3495473205</v>
      </c>
      <c r="G27" s="2">
        <v>3435210314</v>
      </c>
      <c r="I27" s="2">
        <v>60262891</v>
      </c>
      <c r="K27" s="2">
        <v>4033</v>
      </c>
      <c r="M27" s="2">
        <v>3495473205</v>
      </c>
      <c r="O27" s="2">
        <v>3435210314</v>
      </c>
      <c r="Q27" s="2">
        <v>60262891</v>
      </c>
      <c r="S27" s="2"/>
      <c r="T27" s="2"/>
    </row>
    <row r="28" spans="1:20" x14ac:dyDescent="0.5">
      <c r="A28" s="1" t="s">
        <v>50</v>
      </c>
      <c r="C28" s="2">
        <v>1223</v>
      </c>
      <c r="E28" s="2">
        <v>970371205</v>
      </c>
      <c r="G28" s="2">
        <v>968546915</v>
      </c>
      <c r="I28" s="2">
        <v>1824290</v>
      </c>
      <c r="K28" s="2">
        <v>1223</v>
      </c>
      <c r="M28" s="2">
        <v>970371205</v>
      </c>
      <c r="O28" s="2">
        <v>968546915</v>
      </c>
      <c r="Q28" s="2">
        <v>1824290</v>
      </c>
      <c r="S28" s="2"/>
      <c r="T28" s="2"/>
    </row>
    <row r="29" spans="1:20" x14ac:dyDescent="0.5">
      <c r="A29" s="1" t="s">
        <v>53</v>
      </c>
      <c r="C29" s="2">
        <v>6549</v>
      </c>
      <c r="E29" s="2">
        <v>5662515937</v>
      </c>
      <c r="G29" s="2">
        <v>5590910702</v>
      </c>
      <c r="I29" s="2">
        <v>71605235</v>
      </c>
      <c r="K29" s="2">
        <v>6549</v>
      </c>
      <c r="M29" s="2">
        <v>5662515937</v>
      </c>
      <c r="O29" s="2">
        <v>5590910702</v>
      </c>
      <c r="Q29" s="2">
        <v>71605235</v>
      </c>
      <c r="S29" s="2"/>
      <c r="T29" s="2"/>
    </row>
    <row r="30" spans="1:20" ht="22.5" thickBot="1" x14ac:dyDescent="0.55000000000000004">
      <c r="E30" s="5">
        <f>SUM(E8:E29)</f>
        <v>44044152366</v>
      </c>
      <c r="G30" s="5">
        <f>SUM(G8:G29)</f>
        <v>47397256364</v>
      </c>
      <c r="I30" s="5">
        <f>SUM(I8:I29)</f>
        <v>-3353103998</v>
      </c>
      <c r="M30" s="5">
        <f>SUM(M8:M29)</f>
        <v>44044152366</v>
      </c>
      <c r="O30" s="5">
        <f>SUM(O8:O29)</f>
        <v>43409314647</v>
      </c>
      <c r="Q30" s="5">
        <f>SUM(Q8:Q29)</f>
        <v>634837719</v>
      </c>
    </row>
    <row r="31" spans="1:20" ht="22.5" thickTop="1" x14ac:dyDescent="0.5"/>
    <row r="32" spans="1:20" x14ac:dyDescent="0.5">
      <c r="I32" s="2"/>
    </row>
    <row r="33" spans="17:17" x14ac:dyDescent="0.5">
      <c r="Q33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3"/>
  <sheetViews>
    <sheetView rightToLeft="1" workbookViewId="0">
      <selection activeCell="U18" sqref="U18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72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3</v>
      </c>
      <c r="C6" s="14" t="s">
        <v>74</v>
      </c>
      <c r="D6" s="14" t="s">
        <v>74</v>
      </c>
      <c r="E6" s="14" t="s">
        <v>74</v>
      </c>
      <c r="F6" s="14" t="s">
        <v>74</v>
      </c>
      <c r="G6" s="14" t="s">
        <v>74</v>
      </c>
      <c r="H6" s="14" t="s">
        <v>74</v>
      </c>
      <c r="I6" s="14" t="s">
        <v>74</v>
      </c>
      <c r="K6" s="14" t="s">
        <v>75</v>
      </c>
      <c r="L6" s="14" t="s">
        <v>75</v>
      </c>
      <c r="M6" s="14" t="s">
        <v>75</v>
      </c>
      <c r="N6" s="14" t="s">
        <v>75</v>
      </c>
      <c r="O6" s="14" t="s">
        <v>75</v>
      </c>
      <c r="P6" s="14" t="s">
        <v>75</v>
      </c>
      <c r="Q6" s="14" t="s">
        <v>75</v>
      </c>
    </row>
    <row r="7" spans="1:17" ht="22.5" x14ac:dyDescent="0.5">
      <c r="A7" s="14" t="s">
        <v>3</v>
      </c>
      <c r="C7" s="15" t="s">
        <v>7</v>
      </c>
      <c r="E7" s="15" t="s">
        <v>92</v>
      </c>
      <c r="G7" s="15" t="s">
        <v>93</v>
      </c>
      <c r="I7" s="15" t="s">
        <v>95</v>
      </c>
      <c r="K7" s="15" t="s">
        <v>7</v>
      </c>
      <c r="M7" s="15" t="s">
        <v>92</v>
      </c>
      <c r="O7" s="15" t="s">
        <v>93</v>
      </c>
      <c r="Q7" s="15" t="s">
        <v>95</v>
      </c>
    </row>
    <row r="8" spans="1:17" x14ac:dyDescent="0.5">
      <c r="A8" s="1" t="s">
        <v>23</v>
      </c>
      <c r="C8" s="2">
        <v>18086</v>
      </c>
      <c r="E8" s="2">
        <v>416584403</v>
      </c>
      <c r="G8" s="2">
        <v>374536495</v>
      </c>
      <c r="I8" s="2">
        <v>42047908</v>
      </c>
      <c r="K8" s="2">
        <v>18086</v>
      </c>
      <c r="M8" s="2">
        <v>416584403</v>
      </c>
      <c r="O8" s="2">
        <v>374536495</v>
      </c>
      <c r="Q8" s="2">
        <v>42047908</v>
      </c>
    </row>
    <row r="9" spans="1:17" x14ac:dyDescent="0.5">
      <c r="A9" s="1" t="s">
        <v>25</v>
      </c>
      <c r="C9" s="2">
        <v>55527</v>
      </c>
      <c r="E9" s="2">
        <v>1184880844</v>
      </c>
      <c r="G9" s="2">
        <v>998444342</v>
      </c>
      <c r="I9" s="2">
        <v>186436502</v>
      </c>
      <c r="K9" s="2">
        <v>67310</v>
      </c>
      <c r="M9" s="2">
        <v>1385897616</v>
      </c>
      <c r="O9" s="2">
        <v>1210317299</v>
      </c>
      <c r="Q9" s="2">
        <v>175580317</v>
      </c>
    </row>
    <row r="10" spans="1:17" x14ac:dyDescent="0.5">
      <c r="A10" s="1" t="s">
        <v>21</v>
      </c>
      <c r="C10" s="2">
        <v>65197</v>
      </c>
      <c r="E10" s="2">
        <v>1121752661</v>
      </c>
      <c r="G10" s="2">
        <v>1099552317</v>
      </c>
      <c r="I10" s="2">
        <v>22200344</v>
      </c>
      <c r="K10" s="2">
        <v>65197</v>
      </c>
      <c r="M10" s="2">
        <v>1121752661</v>
      </c>
      <c r="O10" s="2">
        <v>1099552317</v>
      </c>
      <c r="Q10" s="2">
        <v>22200344</v>
      </c>
    </row>
    <row r="11" spans="1:17" x14ac:dyDescent="0.5">
      <c r="A11" s="1" t="s">
        <v>27</v>
      </c>
      <c r="C11" s="2">
        <v>14251</v>
      </c>
      <c r="E11" s="2">
        <v>705006245</v>
      </c>
      <c r="G11" s="2">
        <v>538593688</v>
      </c>
      <c r="I11" s="2">
        <v>166412557</v>
      </c>
      <c r="K11" s="2">
        <v>14251</v>
      </c>
      <c r="M11" s="2">
        <v>705006245</v>
      </c>
      <c r="O11" s="2">
        <v>538593688</v>
      </c>
      <c r="Q11" s="2">
        <v>166412557</v>
      </c>
    </row>
    <row r="12" spans="1:17" x14ac:dyDescent="0.5">
      <c r="A12" s="1" t="s">
        <v>16</v>
      </c>
      <c r="C12" s="2">
        <v>28203</v>
      </c>
      <c r="E12" s="2">
        <v>1403246063</v>
      </c>
      <c r="G12" s="2">
        <v>1345451790</v>
      </c>
      <c r="I12" s="2">
        <v>57794273</v>
      </c>
      <c r="K12" s="2">
        <v>28203</v>
      </c>
      <c r="M12" s="2">
        <v>1403246063</v>
      </c>
      <c r="O12" s="2">
        <v>1345451790</v>
      </c>
      <c r="Q12" s="2">
        <v>57794273</v>
      </c>
    </row>
    <row r="13" spans="1:17" x14ac:dyDescent="0.5">
      <c r="A13" s="1" t="s">
        <v>18</v>
      </c>
      <c r="C13" s="2">
        <v>6144</v>
      </c>
      <c r="E13" s="2">
        <v>685296512</v>
      </c>
      <c r="G13" s="2">
        <v>513213051</v>
      </c>
      <c r="I13" s="2">
        <v>172083461</v>
      </c>
      <c r="K13" s="2">
        <v>25197</v>
      </c>
      <c r="M13" s="2">
        <v>2567020284</v>
      </c>
      <c r="O13" s="2">
        <v>2104724811</v>
      </c>
      <c r="Q13" s="2">
        <v>462295473</v>
      </c>
    </row>
    <row r="14" spans="1:17" x14ac:dyDescent="0.5">
      <c r="A14" s="1" t="s">
        <v>29</v>
      </c>
      <c r="C14" s="2">
        <v>56440</v>
      </c>
      <c r="E14" s="2">
        <v>1629115685</v>
      </c>
      <c r="G14" s="2">
        <v>1730337644</v>
      </c>
      <c r="I14" s="2">
        <v>-101221959</v>
      </c>
      <c r="K14" s="2">
        <v>124000</v>
      </c>
      <c r="M14" s="2">
        <v>3798723250</v>
      </c>
      <c r="O14" s="2">
        <v>3801592272</v>
      </c>
      <c r="Q14" s="2">
        <v>-2869022</v>
      </c>
    </row>
    <row r="15" spans="1:17" x14ac:dyDescent="0.5">
      <c r="A15" s="1" t="s">
        <v>17</v>
      </c>
      <c r="C15" s="2">
        <v>5903</v>
      </c>
      <c r="E15" s="2">
        <v>858537835</v>
      </c>
      <c r="G15" s="2">
        <v>886622489</v>
      </c>
      <c r="I15" s="2">
        <v>-28084654</v>
      </c>
      <c r="K15" s="2">
        <v>19917</v>
      </c>
      <c r="M15" s="2">
        <v>3234929942</v>
      </c>
      <c r="O15" s="2">
        <v>2991506031</v>
      </c>
      <c r="Q15" s="2">
        <v>243423911</v>
      </c>
    </row>
    <row r="16" spans="1:17" x14ac:dyDescent="0.5">
      <c r="A16" s="1" t="s">
        <v>19</v>
      </c>
      <c r="C16" s="2">
        <v>20736</v>
      </c>
      <c r="E16" s="2">
        <v>1759187239</v>
      </c>
      <c r="G16" s="2">
        <v>1579932154</v>
      </c>
      <c r="I16" s="2">
        <v>179255085</v>
      </c>
      <c r="K16" s="2">
        <v>49000</v>
      </c>
      <c r="M16" s="2">
        <v>4233603690</v>
      </c>
      <c r="O16" s="2">
        <v>3733443074</v>
      </c>
      <c r="Q16" s="2">
        <v>500160616</v>
      </c>
    </row>
    <row r="17" spans="1:17" x14ac:dyDescent="0.5">
      <c r="A17" s="1" t="s">
        <v>22</v>
      </c>
      <c r="C17" s="2">
        <v>52620</v>
      </c>
      <c r="E17" s="2">
        <v>2459096310</v>
      </c>
      <c r="G17" s="2">
        <v>1054911431</v>
      </c>
      <c r="I17" s="2">
        <v>1404184879</v>
      </c>
      <c r="K17" s="2">
        <v>157892</v>
      </c>
      <c r="M17" s="2">
        <v>5953760251</v>
      </c>
      <c r="O17" s="2">
        <v>3165375821</v>
      </c>
      <c r="Q17" s="2">
        <v>2788384430</v>
      </c>
    </row>
    <row r="18" spans="1:17" x14ac:dyDescent="0.5">
      <c r="A18" s="1" t="s">
        <v>96</v>
      </c>
      <c r="C18" s="2">
        <v>0</v>
      </c>
      <c r="E18" s="2">
        <v>0</v>
      </c>
      <c r="G18" s="2">
        <v>0</v>
      </c>
      <c r="I18" s="2">
        <v>0</v>
      </c>
      <c r="K18" s="2">
        <v>300000</v>
      </c>
      <c r="M18" s="2">
        <v>5863551673</v>
      </c>
      <c r="O18" s="2">
        <v>3866347485</v>
      </c>
      <c r="Q18" s="2">
        <v>1997204188</v>
      </c>
    </row>
    <row r="19" spans="1:17" x14ac:dyDescent="0.5">
      <c r="A19" s="1" t="s">
        <v>97</v>
      </c>
      <c r="C19" s="2">
        <v>0</v>
      </c>
      <c r="E19" s="2">
        <v>0</v>
      </c>
      <c r="G19" s="2">
        <v>0</v>
      </c>
      <c r="I19" s="2">
        <v>0</v>
      </c>
      <c r="K19" s="2">
        <v>215000</v>
      </c>
      <c r="M19" s="2">
        <v>6483576545</v>
      </c>
      <c r="O19" s="2">
        <v>3797154543</v>
      </c>
      <c r="Q19" s="2">
        <v>2686422002</v>
      </c>
    </row>
    <row r="20" spans="1:17" x14ac:dyDescent="0.5">
      <c r="A20" s="1" t="s">
        <v>26</v>
      </c>
      <c r="C20" s="2">
        <v>0</v>
      </c>
      <c r="E20" s="2">
        <v>0</v>
      </c>
      <c r="G20" s="2">
        <v>0</v>
      </c>
      <c r="I20" s="2">
        <v>0</v>
      </c>
      <c r="K20" s="2">
        <v>11454</v>
      </c>
      <c r="M20" s="2">
        <v>1028801844</v>
      </c>
      <c r="O20" s="2">
        <v>864139537</v>
      </c>
      <c r="Q20" s="2">
        <v>164662307</v>
      </c>
    </row>
    <row r="21" spans="1:17" x14ac:dyDescent="0.5">
      <c r="A21" s="1" t="s">
        <v>20</v>
      </c>
      <c r="C21" s="2">
        <v>0</v>
      </c>
      <c r="E21" s="2">
        <v>0</v>
      </c>
      <c r="G21" s="2">
        <v>0</v>
      </c>
      <c r="I21" s="2">
        <v>0</v>
      </c>
      <c r="K21" s="2">
        <v>30752</v>
      </c>
      <c r="M21" s="2">
        <v>510383461</v>
      </c>
      <c r="O21" s="2">
        <v>498556008</v>
      </c>
      <c r="Q21" s="2">
        <v>11827453</v>
      </c>
    </row>
    <row r="22" spans="1:17" ht="22.5" thickBot="1" x14ac:dyDescent="0.55000000000000004">
      <c r="E22" s="5">
        <f>SUM(E8:E21)</f>
        <v>12222703797</v>
      </c>
      <c r="G22" s="5">
        <f>SUM(G8:G21)</f>
        <v>10121595401</v>
      </c>
      <c r="I22" s="5">
        <f>SUM(I8:I21)</f>
        <v>2101108396</v>
      </c>
      <c r="M22" s="5">
        <f>SUM(M8:M21)</f>
        <v>38706837928</v>
      </c>
      <c r="O22" s="5">
        <f>SUM(O8:O21)</f>
        <v>29391291171</v>
      </c>
      <c r="Q22" s="5">
        <f>SUM(Q8:Q21)</f>
        <v>9315546757</v>
      </c>
    </row>
    <row r="23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2020-08-25T10:23:09Z</dcterms:created>
  <dcterms:modified xsi:type="dcterms:W3CDTF">2020-08-31T14:24:25Z</dcterms:modified>
</cp:coreProperties>
</file>